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 DOSSIERS EN COURS AM/22-011-2 PÔLE EMPLOI- AMÉNAGEMENT/DCE/20250711 DCE /En cour/20250712 DCE originaux /CDPGF /"/>
    </mc:Choice>
  </mc:AlternateContent>
  <xr:revisionPtr revIDLastSave="0" documentId="13_ncr:1_{1895DEC3-724B-CD40-8C77-E222A89EBF17}" xr6:coauthVersionLast="36" xr6:coauthVersionMax="47" xr10:uidLastSave="{00000000-0000-0000-0000-000000000000}"/>
  <bookViews>
    <workbookView xWindow="1660" yWindow="1580" windowWidth="31540" windowHeight="25380" activeTab="2" xr2:uid="{00000000-000D-0000-FFFF-FFFF00000000}"/>
  </bookViews>
  <sheets>
    <sheet name="Lot N°01 Page de garde" sheetId="2" r:id="rId1"/>
    <sheet name="Lot N°01 CLOISONS AMOVIBLES" sheetId="3" r:id="rId2"/>
    <sheet name="Lot N°02 Page de garde" sheetId="4" r:id="rId3"/>
    <sheet name="Lot N°02 FAUX PLAFONDS" sheetId="8" r:id="rId4"/>
    <sheet name="Lot N°03 Page de garde" sheetId="6" r:id="rId5"/>
    <sheet name="Lot N°03 -SOLS SOUPLES  P PEINT" sheetId="9" r:id="rId6"/>
  </sheets>
  <definedNames>
    <definedName name="_xlnm.Print_Titles" localSheetId="1">'Lot N°01 CLOISONS AMOVIBLES'!$1:$4</definedName>
    <definedName name="_xlnm.Print_Titles" localSheetId="3">'Lot N°02 FAUX PLAFONDS'!$1:$4</definedName>
    <definedName name="_xlnm.Print_Titles" localSheetId="5">'Lot N°03 -SOLS SOUPLES  P PEINT'!$1:$4</definedName>
    <definedName name="_xlnm.Print_Area" localSheetId="1">'Lot N°01 CLOISONS AMOVIBLES'!$A$1:$F$62</definedName>
    <definedName name="_xlnm.Print_Area" localSheetId="0">'Lot N°01 Page de garde'!$A$1:$A$55</definedName>
    <definedName name="_xlnm.Print_Area" localSheetId="3">'Lot N°02 FAUX PLAFONDS'!$A$1:$F$23</definedName>
    <definedName name="_xlnm.Print_Area" localSheetId="5">'Lot N°03 -SOLS SOUPLES  P PEINT'!$A$1:$F$45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9" l="1"/>
  <c r="D36" i="9"/>
  <c r="F35" i="9"/>
  <c r="F34" i="9"/>
  <c r="F33" i="9"/>
  <c r="F23" i="9"/>
  <c r="F22" i="9"/>
  <c r="F17" i="9"/>
  <c r="F9" i="9"/>
  <c r="A40" i="9" l="1"/>
  <c r="F28" i="9"/>
  <c r="F26" i="9"/>
  <c r="F19" i="9"/>
  <c r="F15" i="9"/>
  <c r="F13" i="9"/>
  <c r="F39" i="9" s="1"/>
  <c r="F7" i="9"/>
  <c r="A18" i="8"/>
  <c r="F13" i="8"/>
  <c r="F9" i="8"/>
  <c r="F7" i="8"/>
  <c r="F53" i="3"/>
  <c r="F51" i="3"/>
  <c r="F49" i="3"/>
  <c r="F47" i="3"/>
  <c r="F43" i="3"/>
  <c r="F41" i="3"/>
  <c r="F37" i="3"/>
  <c r="F35" i="3"/>
  <c r="F31" i="3"/>
  <c r="F29" i="3"/>
  <c r="F25" i="3"/>
  <c r="F23" i="3"/>
  <c r="F21" i="3"/>
  <c r="F19" i="3"/>
  <c r="F15" i="3"/>
  <c r="F13" i="3"/>
  <c r="F9" i="3"/>
  <c r="F7" i="3"/>
  <c r="F40" i="9" l="1"/>
  <c r="F41" i="9" s="1"/>
  <c r="F17" i="8"/>
  <c r="F18" i="8" s="1"/>
  <c r="F19" i="8" s="1"/>
  <c r="F56" i="3"/>
  <c r="F57" i="3" s="1"/>
  <c r="F58" i="3" s="1"/>
  <c r="A57" i="3"/>
</calcChain>
</file>

<file path=xl/sharedStrings.xml><?xml version="1.0" encoding="utf-8"?>
<sst xmlns="http://schemas.openxmlformats.org/spreadsheetml/2006/main" count="206" uniqueCount="129">
  <si>
    <t>U</t>
  </si>
  <si>
    <t>Quantité</t>
  </si>
  <si>
    <t>Prix en €</t>
  </si>
  <si>
    <t>Total en €</t>
  </si>
  <si>
    <t>DESCRIPTION DES TRAVAUX</t>
  </si>
  <si>
    <t>CH3</t>
  </si>
  <si>
    <t>ART</t>
  </si>
  <si>
    <t>000-M401</t>
  </si>
  <si>
    <t>m2</t>
  </si>
  <si>
    <t>ART</t>
  </si>
  <si>
    <t>000-M402</t>
  </si>
  <si>
    <t>ART</t>
  </si>
  <si>
    <t>000-M403</t>
  </si>
  <si>
    <t>ACCESSOIRES</t>
  </si>
  <si>
    <t>HABILLAGES ET ACCESSOIRES DIVERS</t>
  </si>
  <si>
    <t>TOTHT</t>
  </si>
  <si>
    <t>TVA</t>
  </si>
  <si>
    <t>TOTTTC</t>
  </si>
  <si>
    <t>ml</t>
  </si>
  <si>
    <t>SOLS  SOUPLES</t>
  </si>
  <si>
    <t>LOT 01 CLOISONS MODULAIRES</t>
  </si>
  <si>
    <t>ORGANIGRAMME</t>
  </si>
  <si>
    <t>CLOISONS AMOVIBLES PLEINES Rw+C = 40 dB - trame 120</t>
  </si>
  <si>
    <t>CLOISONS AMOVIBLES VITREES TOUTE HAUTEUR Rw+C = 35 dB</t>
  </si>
  <si>
    <t>CLOISONS AMOVIBLES VITREES: trame 120 – vitrage 44/2</t>
  </si>
  <si>
    <t xml:space="preserve"> 1-2</t>
  </si>
  <si>
    <t>1.2.1</t>
  </si>
  <si>
    <t>1.2.2</t>
  </si>
  <si>
    <t>1.2.3</t>
  </si>
  <si>
    <t>BLOC PORTE PLEINE 1UP DANS CLOISONS AMOVIBLES</t>
  </si>
  <si>
    <t>BLOC PORTE PLEINE 1UP COURANTES</t>
  </si>
  <si>
    <t>BLOC PORTE PLEINE 1UP AVEC HUBLOT</t>
  </si>
  <si>
    <t xml:space="preserve">BLOC PORTE PLEINE TIERCE 2 UP DANS CLOISONS AMOVIBLES </t>
  </si>
  <si>
    <t xml:space="preserve">BLOC PORTE VITRÉE 1 UP DANS CLOISONS AMOVIBLES VITRÉES </t>
  </si>
  <si>
    <t>Serrures / cylindre</t>
  </si>
  <si>
    <t>Butoir  de  porte</t>
  </si>
  <si>
    <t>BARRIERE ACOUSTIQUE</t>
  </si>
  <si>
    <t>VITROPHANIE</t>
  </si>
  <si>
    <t>VITROPHANIE POUR CLOISONS INTÉRIEURES</t>
  </si>
  <si>
    <t>VITROPHANIE POUR BAIE EXTÉRIEURE</t>
  </si>
  <si>
    <t>Couvre joint de finition :</t>
  </si>
  <si>
    <t>Profil de finition sur menuiseries :</t>
  </si>
  <si>
    <t>NETTOYAGE DE SES OUVRAGES</t>
  </si>
  <si>
    <t>NETTOYAGE GENERAL DE RECEPTION</t>
  </si>
  <si>
    <t>1.2.4</t>
  </si>
  <si>
    <t>1.2.5</t>
  </si>
  <si>
    <t>1.2.6</t>
  </si>
  <si>
    <t>1.2.7</t>
  </si>
  <si>
    <t>1.2.7.1</t>
  </si>
  <si>
    <t>1.2.7.2</t>
  </si>
  <si>
    <t>1.2.3-1</t>
  </si>
  <si>
    <t>1.2.3-2</t>
  </si>
  <si>
    <t>1.2.4-1</t>
  </si>
  <si>
    <t>1.2.4-2</t>
  </si>
  <si>
    <t>1.2.7.3</t>
  </si>
  <si>
    <t>1.2.7.4</t>
  </si>
  <si>
    <t>Ferme porte</t>
  </si>
  <si>
    <t>Ventouse (sans objet)</t>
  </si>
  <si>
    <t>1.2.8</t>
  </si>
  <si>
    <t>1.2.9</t>
  </si>
  <si>
    <t>1.2.9-1</t>
  </si>
  <si>
    <t>1.2.9-2</t>
  </si>
  <si>
    <t>1.2.10</t>
  </si>
  <si>
    <t>1.2.10.1</t>
  </si>
  <si>
    <t>1.2.10.2</t>
  </si>
  <si>
    <t>1.2.11</t>
  </si>
  <si>
    <t>1.2.12</t>
  </si>
  <si>
    <t>Ens</t>
  </si>
  <si>
    <t>ML</t>
  </si>
  <si>
    <t>TVA (20%)</t>
  </si>
  <si>
    <t>NOM ENTREPRISE</t>
  </si>
  <si>
    <t>ADRESSE</t>
  </si>
  <si>
    <t xml:space="preserve">NOM RESPONSABLE </t>
  </si>
  <si>
    <t>TEL - EMAIL</t>
  </si>
  <si>
    <t>DATE</t>
  </si>
  <si>
    <t>CACHÉ et SIGNATURE</t>
  </si>
  <si>
    <t>CLOISONS AMOVIBLES « VERRIERE »  : trame 60 env  vitrage 33/2</t>
  </si>
  <si>
    <t>LOT 02 FAUX PLAFOND</t>
  </si>
  <si>
    <t>Montant  € HT du Lot n° 02 FAUX PLAFOND</t>
  </si>
  <si>
    <t>Montant € TTC du Lot n° 02 FAUX PLAFOND</t>
  </si>
  <si>
    <t>Montant  € HT du Lot n°01 CLOISONS AMOVIBLES</t>
  </si>
  <si>
    <t>Montant € TTC du Lot n°01 CLOISONS AMOVIBLES</t>
  </si>
  <si>
    <t xml:space="preserve"> 2-2</t>
  </si>
  <si>
    <t>OSSATURE PRIMAIRE</t>
  </si>
  <si>
    <t>PLAFONDS 60x60 FIBRE MINERALES ACOUSTIQUE</t>
  </si>
  <si>
    <t>NETTOYAGE</t>
  </si>
  <si>
    <t>2.2.1</t>
  </si>
  <si>
    <t>2.2.4</t>
  </si>
  <si>
    <t>2.2.3</t>
  </si>
  <si>
    <t>2.2.2</t>
  </si>
  <si>
    <t>PLAFONDS CF 1H sans objet</t>
  </si>
  <si>
    <t>Montant  € HT du Lot n°03 SOLS SOUPLES PAPIER PEINT</t>
  </si>
  <si>
    <t>Montant € TTC du Lot n°03 SOLS SOUPLES PAPIER PEINT</t>
  </si>
  <si>
    <t>LOT 03 SOLS SOUPLES PAPIER PEINT</t>
  </si>
  <si>
    <t xml:space="preserve"> 3-2</t>
  </si>
  <si>
    <t>INSTALLATIONS DE CHANTIER</t>
  </si>
  <si>
    <t>Panneau de chantier</t>
  </si>
  <si>
    <t>PRIMAIRE ET RAGREAGE</t>
  </si>
  <si>
    <t>REVÊTEMENT DE SOL PVC  U4, P3, E2/3C2</t>
  </si>
  <si>
    <t>PLINTHE FLEXIBLE PVC</t>
  </si>
  <si>
    <t>BARRES DE SEUIL INOX BROSSE</t>
  </si>
  <si>
    <t>TAPIS DE SOL</t>
  </si>
  <si>
    <t>COUVRE JOINT DE DILATATION</t>
  </si>
  <si>
    <t>PAPIER PEINT</t>
  </si>
  <si>
    <t>PAPIER PEINT MOTIF</t>
  </si>
  <si>
    <t>3.2.0</t>
  </si>
  <si>
    <t>3.2.0-1</t>
  </si>
  <si>
    <t>3.2.1</t>
  </si>
  <si>
    <t>3.2.1-1</t>
  </si>
  <si>
    <t>3.2.1-2</t>
  </si>
  <si>
    <t>3.2.1-3</t>
  </si>
  <si>
    <t>3.2.1-4</t>
  </si>
  <si>
    <t>3.2.1-5</t>
  </si>
  <si>
    <t>Tapie de sol entrée personnel : 1,40 x1,40 m</t>
  </si>
  <si>
    <t>Tapie de sol sas : 1,80 x 2,57 m</t>
  </si>
  <si>
    <t>3.2.1-6</t>
  </si>
  <si>
    <t>3.2.1-7</t>
  </si>
  <si>
    <t>3.2.1.1</t>
  </si>
  <si>
    <t>panneau salle Coworking / Atelier : 4,50x2,50(ht) m</t>
  </si>
  <si>
    <t>panneau salle Coworking : panneau motif 2,40x2,50(ht) m</t>
  </si>
  <si>
    <t>panneau salle de Repos : panneau motif 4,00x2,50(ht) m</t>
  </si>
  <si>
    <t>sous total panneaux papier peint</t>
  </si>
  <si>
    <t>sous total tapise de sol</t>
  </si>
  <si>
    <t>AMENAGEMENT D'UNE CENTRE FRANCE TRAVAIL - TRABES PYRÉNÉES</t>
  </si>
  <si>
    <t>Lot n°03 SOLS SOUPLES - PAPIER PEINT</t>
  </si>
  <si>
    <t>2 chemin de l'Ormeau  65310 - LALOUBERE</t>
  </si>
  <si>
    <t>Lot n°02 FAUX PLAFOND</t>
  </si>
  <si>
    <t>Lot n°01 CLOISONS AMOVIBLES</t>
  </si>
  <si>
    <t>Maître d'oeuvre - Mandataire : Ateliers Joris Ducastaing  - 0603165579 -  joris.ducastaing@me.com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</si>
</sst>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_);\(#,##0.00\)"/>
  </numFmts>
  <fonts count="30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0"/>
      <color rgb="FF5B5B5B"/>
      <name val="Arial"/>
      <family val="1"/>
    </font>
    <font>
      <sz val="9"/>
      <color rgb="FF5B5B5B"/>
      <name val="Arial"/>
      <family val="1"/>
    </font>
    <font>
      <sz val="9"/>
      <color rgb="FFFF0000"/>
      <name val="Arial Narrow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sz val="9"/>
      <color rgb="FF848484"/>
      <name val="Arial Narrow"/>
      <family val="1"/>
    </font>
    <font>
      <sz val="8"/>
      <color rgb="FFADADAD"/>
      <name val="Arial Narrow"/>
      <family val="1"/>
    </font>
    <font>
      <sz val="8"/>
      <color rgb="FF000000"/>
      <name val="Arial"/>
      <family val="1"/>
    </font>
    <font>
      <i/>
      <sz val="8"/>
      <color rgb="FF848484"/>
      <name val="Arial Narrow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</font>
    <font>
      <sz val="10"/>
      <color rgb="FF000000"/>
      <name val="Arial Narrow"/>
      <family val="2"/>
    </font>
    <font>
      <sz val="10"/>
      <color theme="1"/>
      <name val="Times New Roman"/>
      <family val="1"/>
    </font>
    <font>
      <sz val="10"/>
      <color rgb="FF848484"/>
      <name val="Arial Narrow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848484"/>
      <name val="MS Shell Dlg"/>
    </font>
    <font>
      <b/>
      <sz val="2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 diagonalUp="1">
      <left style="hair">
        <color rgb="FF000000"/>
      </left>
      <right style="hair">
        <color rgb="FF000000"/>
      </right>
      <top/>
      <bottom/>
      <diagonal style="hair">
        <color rgb="FF000000"/>
      </diagonal>
    </border>
    <border diagonalUp="1">
      <left/>
      <right style="hair">
        <color rgb="FF000000"/>
      </right>
      <top/>
      <bottom/>
      <diagonal style="hair">
        <color rgb="FF000000"/>
      </diagonal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thin">
        <color indexed="64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/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/>
    </xf>
  </cellStyleXfs>
  <cellXfs count="92">
    <xf numFmtId="0" fontId="0" fillId="0" borderId="0" xfId="0"/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4" xfId="28" applyBorder="1">
      <alignment horizontal="left" vertical="top" wrapText="1"/>
    </xf>
    <xf numFmtId="0" fontId="6" fillId="0" borderId="6" xfId="28" applyBorder="1">
      <alignment horizontal="left" vertical="top" wrapText="1"/>
    </xf>
    <xf numFmtId="164" fontId="0" fillId="0" borderId="1" xfId="0" applyNumberForma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left" vertical="top" wrapText="1"/>
    </xf>
    <xf numFmtId="164" fontId="19" fillId="0" borderId="0" xfId="0" applyNumberFormat="1" applyFont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2" fillId="0" borderId="0" xfId="0" applyFont="1"/>
    <xf numFmtId="0" fontId="23" fillId="0" borderId="0" xfId="0" applyFont="1"/>
    <xf numFmtId="0" fontId="5" fillId="0" borderId="6" xfId="28" applyFont="1" applyBorder="1">
      <alignment horizontal="left" vertical="top" wrapText="1"/>
    </xf>
    <xf numFmtId="0" fontId="24" fillId="0" borderId="6" xfId="35" applyFont="1" applyBorder="1">
      <alignment horizontal="left" vertical="top" wrapText="1"/>
    </xf>
    <xf numFmtId="0" fontId="25" fillId="0" borderId="0" xfId="0" applyFont="1" applyAlignment="1">
      <alignment vertical="center"/>
    </xf>
    <xf numFmtId="0" fontId="0" fillId="0" borderId="0" xfId="0" applyBorder="1" applyAlignment="1">
      <alignment horizontal="left" vertical="top" wrapText="1"/>
    </xf>
    <xf numFmtId="0" fontId="23" fillId="0" borderId="15" xfId="0" applyFont="1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4" xfId="0" applyBorder="1" applyAlignment="1">
      <alignment horizontal="center" vertical="top" wrapText="1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0" fontId="0" fillId="0" borderId="18" xfId="0" applyBorder="1"/>
    <xf numFmtId="0" fontId="19" fillId="0" borderId="19" xfId="0" applyFont="1" applyBorder="1" applyAlignment="1">
      <alignment horizontal="left" vertical="top" wrapText="1"/>
    </xf>
    <xf numFmtId="0" fontId="0" fillId="0" borderId="19" xfId="0" applyBorder="1"/>
    <xf numFmtId="165" fontId="20" fillId="3" borderId="21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19" fillId="0" borderId="23" xfId="0" applyFont="1" applyBorder="1" applyAlignment="1">
      <alignment horizontal="left" vertical="top" wrapText="1"/>
    </xf>
    <xf numFmtId="0" fontId="0" fillId="0" borderId="23" xfId="0" applyBorder="1"/>
    <xf numFmtId="0" fontId="19" fillId="0" borderId="26" xfId="0" applyFont="1" applyBorder="1" applyAlignment="1">
      <alignment horizontal="left" vertical="top" wrapText="1"/>
    </xf>
    <xf numFmtId="0" fontId="0" fillId="0" borderId="26" xfId="0" applyBorder="1"/>
    <xf numFmtId="166" fontId="19" fillId="0" borderId="25" xfId="0" applyNumberFormat="1" applyFont="1" applyBorder="1" applyAlignment="1">
      <alignment horizontal="right" vertical="top" wrapText="1"/>
    </xf>
    <xf numFmtId="166" fontId="19" fillId="0" borderId="24" xfId="0" applyNumberFormat="1" applyFont="1" applyBorder="1" applyAlignment="1">
      <alignment horizontal="right" vertical="top" wrapText="1"/>
    </xf>
    <xf numFmtId="4" fontId="0" fillId="0" borderId="5" xfId="0" applyNumberFormat="1" applyBorder="1" applyAlignment="1">
      <alignment horizontal="left" vertical="top" wrapText="1"/>
    </xf>
    <xf numFmtId="4" fontId="0" fillId="0" borderId="16" xfId="0" applyNumberFormat="1" applyBorder="1" applyAlignment="1" applyProtection="1">
      <alignment horizontal="right" vertical="top" wrapText="1"/>
      <protection locked="0"/>
    </xf>
    <xf numFmtId="4" fontId="0" fillId="0" borderId="5" xfId="0" applyNumberFormat="1" applyBorder="1" applyAlignment="1" applyProtection="1">
      <alignment horizontal="right" vertical="top" wrapText="1"/>
      <protection locked="0"/>
    </xf>
    <xf numFmtId="166" fontId="21" fillId="0" borderId="20" xfId="0" applyNumberFormat="1" applyFont="1" applyBorder="1" applyAlignment="1">
      <alignment horizontal="righ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33" xfId="0" applyBorder="1" applyAlignment="1">
      <alignment horizontal="left" vertical="top" wrapText="1"/>
    </xf>
    <xf numFmtId="16" fontId="4" fillId="0" borderId="4" xfId="10" applyNumberFormat="1" applyFill="1" applyBorder="1">
      <alignment horizontal="left" vertical="top" wrapText="1"/>
    </xf>
    <xf numFmtId="0" fontId="4" fillId="0" borderId="6" xfId="10" applyFill="1" applyBorder="1">
      <alignment horizontal="left" vertical="top" wrapText="1"/>
    </xf>
    <xf numFmtId="0" fontId="28" fillId="0" borderId="0" xfId="0" applyFont="1" applyAlignment="1">
      <alignment horizontal="center" vertical="center"/>
    </xf>
    <xf numFmtId="0" fontId="27" fillId="0" borderId="36" xfId="0" applyFont="1" applyBorder="1" applyAlignment="1">
      <alignment horizontal="center"/>
    </xf>
    <xf numFmtId="0" fontId="0" fillId="0" borderId="37" xfId="0" applyBorder="1"/>
    <xf numFmtId="0" fontId="0" fillId="0" borderId="37" xfId="0" applyBorder="1" applyAlignment="1">
      <alignment horizontal="center"/>
    </xf>
    <xf numFmtId="0" fontId="0" fillId="0" borderId="38" xfId="0" applyBorder="1"/>
    <xf numFmtId="0" fontId="0" fillId="0" borderId="39" xfId="0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16" fontId="4" fillId="0" borderId="21" xfId="10" applyNumberFormat="1" applyFill="1" applyBorder="1">
      <alignment horizontal="left" vertical="top" wrapText="1"/>
    </xf>
    <xf numFmtId="4" fontId="0" fillId="0" borderId="44" xfId="0" applyNumberFormat="1" applyBorder="1" applyAlignment="1">
      <alignment horizontal="left" vertical="top" wrapText="1"/>
    </xf>
    <xf numFmtId="0" fontId="22" fillId="0" borderId="21" xfId="0" applyFont="1" applyBorder="1"/>
    <xf numFmtId="0" fontId="26" fillId="0" borderId="0" xfId="0" applyFont="1" applyBorder="1"/>
    <xf numFmtId="4" fontId="0" fillId="0" borderId="44" xfId="0" applyNumberFormat="1" applyBorder="1" applyAlignment="1" applyProtection="1">
      <alignment horizontal="right" vertical="top" wrapText="1"/>
      <protection locked="0"/>
    </xf>
    <xf numFmtId="0" fontId="0" fillId="0" borderId="21" xfId="0" applyBorder="1" applyAlignment="1">
      <alignment horizontal="left" vertical="top" wrapText="1"/>
    </xf>
    <xf numFmtId="4" fontId="0" fillId="0" borderId="45" xfId="0" applyNumberFormat="1" applyBorder="1" applyAlignment="1" applyProtection="1">
      <alignment horizontal="right" vertical="top" wrapText="1"/>
      <protection locked="0"/>
    </xf>
    <xf numFmtId="0" fontId="6" fillId="0" borderId="21" xfId="28" applyBorder="1">
      <alignment horizontal="left" vertical="top" wrapText="1"/>
    </xf>
    <xf numFmtId="0" fontId="26" fillId="0" borderId="0" xfId="0" applyFont="1" applyBorder="1" applyAlignment="1">
      <alignment horizontal="right"/>
    </xf>
    <xf numFmtId="0" fontId="0" fillId="0" borderId="22" xfId="0" applyBorder="1" applyAlignment="1">
      <alignment horizontal="left" vertical="top" wrapText="1"/>
    </xf>
    <xf numFmtId="0" fontId="6" fillId="0" borderId="46" xfId="28" applyBorder="1">
      <alignment horizontal="left" vertical="top" wrapText="1"/>
    </xf>
    <xf numFmtId="0" fontId="0" fillId="0" borderId="47" xfId="0" applyBorder="1" applyAlignment="1">
      <alignment horizontal="center" vertical="top" wrapText="1"/>
    </xf>
    <xf numFmtId="0" fontId="0" fillId="0" borderId="48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8" xfId="0" applyBorder="1" applyAlignment="1">
      <alignment vertical="top"/>
    </xf>
    <xf numFmtId="0" fontId="0" fillId="0" borderId="31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29" fillId="0" borderId="12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 vertical="top"/>
    </xf>
    <xf numFmtId="0" fontId="29" fillId="0" borderId="10" xfId="0" applyFont="1" applyBorder="1" applyAlignment="1">
      <alignment horizontal="center" vertical="top"/>
    </xf>
    <xf numFmtId="164" fontId="0" fillId="0" borderId="34" xfId="0" applyNumberFormat="1" applyBorder="1" applyAlignment="1" applyProtection="1">
      <alignment horizontal="center" vertical="top" wrapText="1"/>
      <protection locked="0"/>
    </xf>
    <xf numFmtId="0" fontId="0" fillId="0" borderId="35" xfId="0" applyBorder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173848</xdr:rowOff>
    </xdr:from>
    <xdr:to>
      <xdr:col>0</xdr:col>
      <xdr:colOff>6264000</xdr:colOff>
      <xdr:row>21</xdr:row>
      <xdr:rowOff>33357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3798299</xdr:colOff>
      <xdr:row>2</xdr:row>
      <xdr:rowOff>57151</xdr:rowOff>
    </xdr:from>
    <xdr:to>
      <xdr:col>0</xdr:col>
      <xdr:colOff>6287250</xdr:colOff>
      <xdr:row>6</xdr:row>
      <xdr:rowOff>123825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299" y="438151"/>
          <a:ext cx="2488951" cy="828674"/>
        </a:xfrm>
        <a:prstGeom prst="rect">
          <a:avLst/>
        </a:prstGeom>
      </xdr:spPr>
    </xdr:pic>
    <xdr:clientData/>
  </xdr:twoCellAnchor>
  <xdr:twoCellAnchor editAs="absolute">
    <xdr:from>
      <xdr:col>0</xdr:col>
      <xdr:colOff>137700</xdr:colOff>
      <xdr:row>50</xdr:row>
      <xdr:rowOff>63357</xdr:rowOff>
    </xdr:from>
    <xdr:to>
      <xdr:col>0</xdr:col>
      <xdr:colOff>6329700</xdr:colOff>
      <xdr:row>52</xdr:row>
      <xdr:rowOff>149887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7700" y="9639157"/>
          <a:ext cx="6192000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Ateliers Joris Ducastaing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+33603165579    Email : joris.ducastaing@me.com</a:t>
          </a:r>
        </a:p>
      </xdr:txBody>
    </xdr:sp>
    <xdr:clientData/>
  </xdr:twoCellAnchor>
  <xdr:twoCellAnchor editAs="absolute">
    <xdr:from>
      <xdr:col>0</xdr:col>
      <xdr:colOff>4745700</xdr:colOff>
      <xdr:row>53</xdr:row>
      <xdr:rowOff>56117</xdr:rowOff>
    </xdr:from>
    <xdr:to>
      <xdr:col>0</xdr:col>
      <xdr:colOff>6329700</xdr:colOff>
      <xdr:row>54</xdr:row>
      <xdr:rowOff>155809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745700" y="10203417"/>
          <a:ext cx="1584000" cy="2901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17 juillet 2025</a:t>
          </a:r>
        </a:p>
      </xdr:txBody>
    </xdr:sp>
    <xdr:clientData/>
  </xdr:twoCellAnchor>
  <xdr:twoCellAnchor editAs="absolute">
    <xdr:from>
      <xdr:col>0</xdr:col>
      <xdr:colOff>5173500</xdr:colOff>
      <xdr:row>48</xdr:row>
      <xdr:rowOff>89678</xdr:rowOff>
    </xdr:from>
    <xdr:to>
      <xdr:col>0</xdr:col>
      <xdr:colOff>6289500</xdr:colOff>
      <xdr:row>49</xdr:row>
      <xdr:rowOff>124883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173500" y="9284478"/>
          <a:ext cx="1116000" cy="225705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80300</xdr:colOff>
      <xdr:row>0</xdr:row>
      <xdr:rowOff>105099</xdr:rowOff>
    </xdr:from>
    <xdr:to>
      <xdr:col>4</xdr:col>
      <xdr:colOff>365594</xdr:colOff>
      <xdr:row>0</xdr:row>
      <xdr:rowOff>688299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0300" y="105099"/>
          <a:ext cx="5896536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D'UNE CENTRE FRANCE TRAVAIL -  2 chemin de l'Ormeau  65310 - LALOUBERE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N°01 CLOISONS AMOVIBLES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2</xdr:col>
      <xdr:colOff>182613</xdr:colOff>
      <xdr:row>0</xdr:row>
      <xdr:rowOff>250499</xdr:rowOff>
    </xdr:from>
    <xdr:to>
      <xdr:col>4</xdr:col>
      <xdr:colOff>149685</xdr:colOff>
      <xdr:row>0</xdr:row>
      <xdr:rowOff>509699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623463" y="250499"/>
          <a:ext cx="1137464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 editAs="absolute">
    <xdr:from>
      <xdr:col>5</xdr:col>
      <xdr:colOff>639150</xdr:colOff>
      <xdr:row>0</xdr:row>
      <xdr:rowOff>118388</xdr:rowOff>
    </xdr:from>
    <xdr:to>
      <xdr:col>5</xdr:col>
      <xdr:colOff>1245098</xdr:colOff>
      <xdr:row>0</xdr:row>
      <xdr:rowOff>738758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3856" y="118388"/>
          <a:ext cx="605948" cy="620370"/>
        </a:xfrm>
        <a:prstGeom prst="rect">
          <a:avLst/>
        </a:prstGeom>
      </xdr:spPr>
    </xdr:pic>
    <xdr:clientData/>
  </xdr:twoCellAnchor>
  <xdr:twoCellAnchor editAs="absolute">
    <xdr:from>
      <xdr:col>4</xdr:col>
      <xdr:colOff>448235</xdr:colOff>
      <xdr:row>0</xdr:row>
      <xdr:rowOff>149413</xdr:rowOff>
    </xdr:from>
    <xdr:to>
      <xdr:col>5</xdr:col>
      <xdr:colOff>522941</xdr:colOff>
      <xdr:row>0</xdr:row>
      <xdr:rowOff>697255</xdr:rowOff>
    </xdr:to>
    <xdr:sp macro="" textlink="">
      <xdr:nvSpPr>
        <xdr:cNvPr id="6" name="Forme2">
          <a:extLst>
            <a:ext uri="{FF2B5EF4-FFF2-40B4-BE49-F238E27FC236}">
              <a16:creationId xmlns:a16="http://schemas.microsoft.com/office/drawing/2014/main" id="{D0F44D5D-6986-FE45-A104-519C88A999A0}"/>
            </a:ext>
          </a:extLst>
        </xdr:cNvPr>
        <xdr:cNvSpPr/>
      </xdr:nvSpPr>
      <xdr:spPr>
        <a:xfrm>
          <a:off x="6059477" y="149413"/>
          <a:ext cx="888170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17/07/2025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174950</xdr:rowOff>
    </xdr:from>
    <xdr:to>
      <xdr:col>0</xdr:col>
      <xdr:colOff>6264000</xdr:colOff>
      <xdr:row>21</xdr:row>
      <xdr:rowOff>34459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3721961</xdr:colOff>
      <xdr:row>2</xdr:row>
      <xdr:rowOff>57150</xdr:rowOff>
    </xdr:from>
    <xdr:to>
      <xdr:col>0</xdr:col>
      <xdr:colOff>6325350</xdr:colOff>
      <xdr:row>6</xdr:row>
      <xdr:rowOff>161925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1961" y="438150"/>
          <a:ext cx="2603389" cy="866775"/>
        </a:xfrm>
        <a:prstGeom prst="rect">
          <a:avLst/>
        </a:prstGeom>
      </xdr:spPr>
    </xdr:pic>
    <xdr:clientData/>
  </xdr:twoCellAnchor>
  <xdr:twoCellAnchor editAs="absolute">
    <xdr:from>
      <xdr:col>0</xdr:col>
      <xdr:colOff>115441</xdr:colOff>
      <xdr:row>49</xdr:row>
      <xdr:rowOff>88903</xdr:rowOff>
    </xdr:from>
    <xdr:to>
      <xdr:col>0</xdr:col>
      <xdr:colOff>6307441</xdr:colOff>
      <xdr:row>51</xdr:row>
      <xdr:rowOff>176303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15441" y="9593419"/>
          <a:ext cx="6192000" cy="469766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Ateliers Joris Ducastaing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+33603165579    Email : joris.ducastaing@me.com</a:t>
          </a:r>
        </a:p>
      </xdr:txBody>
    </xdr:sp>
    <xdr:clientData/>
  </xdr:twoCellAnchor>
  <xdr:twoCellAnchor editAs="absolute">
    <xdr:from>
      <xdr:col>0</xdr:col>
      <xdr:colOff>4723441</xdr:colOff>
      <xdr:row>52</xdr:row>
      <xdr:rowOff>81662</xdr:rowOff>
    </xdr:from>
    <xdr:to>
      <xdr:col>0</xdr:col>
      <xdr:colOff>6307441</xdr:colOff>
      <xdr:row>53</xdr:row>
      <xdr:rowOff>182038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4723441" y="10159727"/>
          <a:ext cx="1584000" cy="2915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17 JUILLET 2025</a:t>
          </a:r>
        </a:p>
      </xdr:txBody>
    </xdr:sp>
    <xdr:clientData/>
  </xdr:twoCellAnchor>
  <xdr:twoCellAnchor editAs="absolute">
    <xdr:from>
      <xdr:col>0</xdr:col>
      <xdr:colOff>5227441</xdr:colOff>
      <xdr:row>47</xdr:row>
      <xdr:rowOff>115223</xdr:rowOff>
    </xdr:from>
    <xdr:to>
      <xdr:col>0</xdr:col>
      <xdr:colOff>6343441</xdr:colOff>
      <xdr:row>48</xdr:row>
      <xdr:rowOff>150429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5227441" y="9237374"/>
          <a:ext cx="1116000" cy="226388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182615</xdr:colOff>
      <xdr:row>0</xdr:row>
      <xdr:rowOff>106303</xdr:rowOff>
    </xdr:from>
    <xdr:to>
      <xdr:col>4</xdr:col>
      <xdr:colOff>467909</xdr:colOff>
      <xdr:row>0</xdr:row>
      <xdr:rowOff>689503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CF1CEC8-DDCC-534D-A55A-6049A6A4DE46}"/>
            </a:ext>
          </a:extLst>
        </xdr:cNvPr>
        <xdr:cNvSpPr/>
      </xdr:nvSpPr>
      <xdr:spPr>
        <a:xfrm>
          <a:off x="182615" y="106303"/>
          <a:ext cx="5896536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D'UNE CENTRE FRANCE TRAVAIL -  2 chemin de l'Ormeau  65310 - LALOUBERE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N°02 FAUX PLAFOND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5</xdr:col>
      <xdr:colOff>614615</xdr:colOff>
      <xdr:row>0</xdr:row>
      <xdr:rowOff>83005</xdr:rowOff>
    </xdr:from>
    <xdr:to>
      <xdr:col>5</xdr:col>
      <xdr:colOff>1264406</xdr:colOff>
      <xdr:row>0</xdr:row>
      <xdr:rowOff>748261</xdr:rowOff>
    </xdr:to>
    <xdr:pic>
      <xdr:nvPicPr>
        <xdr:cNvPr id="3" name="Forme3">
          <a:extLst>
            <a:ext uri="{FF2B5EF4-FFF2-40B4-BE49-F238E27FC236}">
              <a16:creationId xmlns:a16="http://schemas.microsoft.com/office/drawing/2014/main" id="{FB70A3A2-0F40-7342-B9AF-B3D9E76F1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321" y="83005"/>
          <a:ext cx="649791" cy="665256"/>
        </a:xfrm>
        <a:prstGeom prst="rect">
          <a:avLst/>
        </a:prstGeom>
      </xdr:spPr>
    </xdr:pic>
    <xdr:clientData/>
  </xdr:twoCellAnchor>
  <xdr:twoCellAnchor editAs="absolute">
    <xdr:from>
      <xdr:col>2</xdr:col>
      <xdr:colOff>315424</xdr:colOff>
      <xdr:row>0</xdr:row>
      <xdr:rowOff>265621</xdr:rowOff>
    </xdr:from>
    <xdr:to>
      <xdr:col>4</xdr:col>
      <xdr:colOff>282496</xdr:colOff>
      <xdr:row>0</xdr:row>
      <xdr:rowOff>524821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FB549957-48F0-1A44-A04D-83866C0BEA99}"/>
            </a:ext>
          </a:extLst>
        </xdr:cNvPr>
        <xdr:cNvSpPr/>
      </xdr:nvSpPr>
      <xdr:spPr>
        <a:xfrm>
          <a:off x="4756274" y="265621"/>
          <a:ext cx="1137464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539542</xdr:colOff>
      <xdr:row>0</xdr:row>
      <xdr:rowOff>132811</xdr:rowOff>
    </xdr:from>
    <xdr:to>
      <xdr:col>5</xdr:col>
      <xdr:colOff>614248</xdr:colOff>
      <xdr:row>0</xdr:row>
      <xdr:rowOff>680653</xdr:rowOff>
    </xdr:to>
    <xdr:sp macro="" textlink="">
      <xdr:nvSpPr>
        <xdr:cNvPr id="6" name="Forme2">
          <a:extLst>
            <a:ext uri="{FF2B5EF4-FFF2-40B4-BE49-F238E27FC236}">
              <a16:creationId xmlns:a16="http://schemas.microsoft.com/office/drawing/2014/main" id="{B65C714F-4921-2B4B-868A-628794A041C9}"/>
            </a:ext>
          </a:extLst>
        </xdr:cNvPr>
        <xdr:cNvSpPr/>
      </xdr:nvSpPr>
      <xdr:spPr>
        <a:xfrm>
          <a:off x="6150784" y="132811"/>
          <a:ext cx="888170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17/07/2025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173848</xdr:rowOff>
    </xdr:from>
    <xdr:to>
      <xdr:col>0</xdr:col>
      <xdr:colOff>6264000</xdr:colOff>
      <xdr:row>21</xdr:row>
      <xdr:rowOff>33357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3760095</xdr:colOff>
      <xdr:row>2</xdr:row>
      <xdr:rowOff>28575</xdr:rowOff>
    </xdr:from>
    <xdr:to>
      <xdr:col>0</xdr:col>
      <xdr:colOff>6334875</xdr:colOff>
      <xdr:row>6</xdr:row>
      <xdr:rowOff>123825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0095" y="409575"/>
          <a:ext cx="2574780" cy="857250"/>
        </a:xfrm>
        <a:prstGeom prst="rect">
          <a:avLst/>
        </a:prstGeom>
      </xdr:spPr>
    </xdr:pic>
    <xdr:clientData/>
  </xdr:twoCellAnchor>
  <xdr:twoCellAnchor editAs="absolute">
    <xdr:from>
      <xdr:col>0</xdr:col>
      <xdr:colOff>94887</xdr:colOff>
      <xdr:row>49</xdr:row>
      <xdr:rowOff>60214</xdr:rowOff>
    </xdr:from>
    <xdr:to>
      <xdr:col>0</xdr:col>
      <xdr:colOff>6286887</xdr:colOff>
      <xdr:row>51</xdr:row>
      <xdr:rowOff>152636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94887" y="9814338"/>
          <a:ext cx="6192000" cy="485205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Ateliers Joris Ducastaing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+33603165579    Email : joris.ducastaing@me.com</a:t>
          </a:r>
        </a:p>
      </xdr:txBody>
    </xdr:sp>
    <xdr:clientData/>
  </xdr:twoCellAnchor>
  <xdr:twoCellAnchor editAs="absolute">
    <xdr:from>
      <xdr:col>0</xdr:col>
      <xdr:colOff>4702887</xdr:colOff>
      <xdr:row>52</xdr:row>
      <xdr:rowOff>52974</xdr:rowOff>
    </xdr:from>
    <xdr:to>
      <xdr:col>0</xdr:col>
      <xdr:colOff>6286887</xdr:colOff>
      <xdr:row>53</xdr:row>
      <xdr:rowOff>158558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4702887" y="10396273"/>
          <a:ext cx="1584000" cy="3019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17 JUILLET</a:t>
          </a:r>
          <a:r>
            <a:rPr lang="fr-FR" sz="800" b="0" i="0" baseline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2025</a:t>
          </a:r>
        </a:p>
      </xdr:txBody>
    </xdr:sp>
    <xdr:clientData/>
  </xdr:twoCellAnchor>
  <xdr:twoCellAnchor editAs="absolute">
    <xdr:from>
      <xdr:col>0</xdr:col>
      <xdr:colOff>5206887</xdr:colOff>
      <xdr:row>47</xdr:row>
      <xdr:rowOff>92427</xdr:rowOff>
    </xdr:from>
    <xdr:to>
      <xdr:col>0</xdr:col>
      <xdr:colOff>6322887</xdr:colOff>
      <xdr:row>48</xdr:row>
      <xdr:rowOff>127632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5206887" y="9453767"/>
          <a:ext cx="1116000" cy="231597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56500</xdr:rowOff>
    </xdr:from>
    <xdr:to>
      <xdr:col>4</xdr:col>
      <xdr:colOff>398431</xdr:colOff>
      <xdr:row>0</xdr:row>
      <xdr:rowOff>639700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30E6F73-A8DE-D54E-AD88-BA437A4E65FD}"/>
            </a:ext>
          </a:extLst>
        </xdr:cNvPr>
        <xdr:cNvSpPr/>
      </xdr:nvSpPr>
      <xdr:spPr>
        <a:xfrm>
          <a:off x="0" y="56500"/>
          <a:ext cx="5652745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D'UNE CENTRE FRANCE TRAVAIL -  2 chemin de l'Ormeau  65310 - LALOUBERE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N°03 SOLS SOUPLES -</a:t>
          </a:r>
          <a:r>
            <a:rPr lang="fr-FR" sz="1000" b="1" i="0" baseline="0">
              <a:solidFill>
                <a:srgbClr val="FFFFFF"/>
              </a:solidFill>
              <a:latin typeface="Montserrat"/>
            </a:rPr>
            <a:t> PAPIER PEINT</a:t>
          </a:r>
          <a:endParaRPr lang="fr-FR" sz="1000" b="1" i="0">
            <a:solidFill>
              <a:srgbClr val="FFFFFF"/>
            </a:solidFill>
            <a:latin typeface="Montserrat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5</xdr:col>
      <xdr:colOff>647817</xdr:colOff>
      <xdr:row>0</xdr:row>
      <xdr:rowOff>33203</xdr:rowOff>
    </xdr:from>
    <xdr:to>
      <xdr:col>5</xdr:col>
      <xdr:colOff>1297608</xdr:colOff>
      <xdr:row>0</xdr:row>
      <xdr:rowOff>698459</xdr:rowOff>
    </xdr:to>
    <xdr:pic>
      <xdr:nvPicPr>
        <xdr:cNvPr id="3" name="Forme3">
          <a:extLst>
            <a:ext uri="{FF2B5EF4-FFF2-40B4-BE49-F238E27FC236}">
              <a16:creationId xmlns:a16="http://schemas.microsoft.com/office/drawing/2014/main" id="{5CD438A2-7F5A-B242-83AB-2D022D25C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5595" y="33203"/>
          <a:ext cx="649791" cy="665256"/>
        </a:xfrm>
        <a:prstGeom prst="rect">
          <a:avLst/>
        </a:prstGeom>
      </xdr:spPr>
    </xdr:pic>
    <xdr:clientData/>
  </xdr:twoCellAnchor>
  <xdr:twoCellAnchor editAs="absolute">
    <xdr:from>
      <xdr:col>4</xdr:col>
      <xdr:colOff>498039</xdr:colOff>
      <xdr:row>0</xdr:row>
      <xdr:rowOff>83007</xdr:rowOff>
    </xdr:from>
    <xdr:to>
      <xdr:col>5</xdr:col>
      <xdr:colOff>572745</xdr:colOff>
      <xdr:row>0</xdr:row>
      <xdr:rowOff>630849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5DDC1CD6-A8FA-2D48-A0FC-5A83C36D0081}"/>
            </a:ext>
          </a:extLst>
        </xdr:cNvPr>
        <xdr:cNvSpPr/>
      </xdr:nvSpPr>
      <xdr:spPr>
        <a:xfrm>
          <a:off x="5752353" y="83007"/>
          <a:ext cx="888170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17/07/2025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  <xdr:twoCellAnchor editAs="absolute">
    <xdr:from>
      <xdr:col>2</xdr:col>
      <xdr:colOff>207516</xdr:colOff>
      <xdr:row>0</xdr:row>
      <xdr:rowOff>166013</xdr:rowOff>
    </xdr:from>
    <xdr:to>
      <xdr:col>4</xdr:col>
      <xdr:colOff>174588</xdr:colOff>
      <xdr:row>0</xdr:row>
      <xdr:rowOff>425213</xdr:rowOff>
    </xdr:to>
    <xdr:sp macro="" textlink="">
      <xdr:nvSpPr>
        <xdr:cNvPr id="5" name="Forme2">
          <a:extLst>
            <a:ext uri="{FF2B5EF4-FFF2-40B4-BE49-F238E27FC236}">
              <a16:creationId xmlns:a16="http://schemas.microsoft.com/office/drawing/2014/main" id="{5100F045-8BC7-7C46-A8EC-0D99D8464090}"/>
            </a:ext>
          </a:extLst>
        </xdr:cNvPr>
        <xdr:cNvSpPr/>
      </xdr:nvSpPr>
      <xdr:spPr>
        <a:xfrm>
          <a:off x="4291438" y="166013"/>
          <a:ext cx="1137464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4A266-0432-41D7-A1D3-995F2A17B278}">
  <sheetPr>
    <pageSetUpPr fitToPage="1"/>
  </sheetPr>
  <dimension ref="A10:A33"/>
  <sheetViews>
    <sheetView showGridLines="0" workbookViewId="0">
      <selection activeCell="A34" sqref="A34"/>
    </sheetView>
  </sheetViews>
  <sheetFormatPr baseColWidth="10" defaultColWidth="10.6640625" defaultRowHeight="15"/>
  <cols>
    <col min="1" max="1" width="85.33203125" customWidth="1"/>
    <col min="2" max="2" width="10.6640625" customWidth="1"/>
  </cols>
  <sheetData>
    <row r="10" spans="1:1" ht="16">
      <c r="A10" s="56" t="s">
        <v>123</v>
      </c>
    </row>
    <row r="11" spans="1:1">
      <c r="A11" s="57"/>
    </row>
    <row r="12" spans="1:1">
      <c r="A12" s="58" t="s">
        <v>125</v>
      </c>
    </row>
    <row r="13" spans="1:1">
      <c r="A13" s="59"/>
    </row>
    <row r="27" spans="1:1" ht="25">
      <c r="A27" s="55" t="s">
        <v>127</v>
      </c>
    </row>
    <row r="33" ht="8" customHeight="1"/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CEA36-E943-4169-8C82-1598B759DD3D}">
  <sheetPr>
    <pageSetUpPr fitToPage="1"/>
  </sheetPr>
  <dimension ref="A1:ZZ62"/>
  <sheetViews>
    <sheetView showGridLines="0" showZeros="0" zoomScale="153" zoomScaleNormal="153" workbookViewId="0">
      <pane xSplit="2" ySplit="4" topLeftCell="C35" activePane="bottomRight" state="frozen"/>
      <selection pane="topRight" activeCell="C1" sqref="C1"/>
      <selection pane="bottomLeft" activeCell="A3" sqref="A3"/>
      <selection pane="bottomRight" activeCell="H3" sqref="H3"/>
    </sheetView>
  </sheetViews>
  <sheetFormatPr baseColWidth="10" defaultColWidth="10.6640625" defaultRowHeight="15"/>
  <cols>
    <col min="1" max="1" width="5.5" customWidth="1"/>
    <col min="2" max="2" width="52.83203125" customWidth="1"/>
    <col min="3" max="3" width="4.6640625" customWidth="1"/>
    <col min="4" max="5" width="10.6640625" customWidth="1"/>
    <col min="6" max="6" width="19" customWidth="1"/>
    <col min="7" max="7" width="10.6640625" customWidth="1"/>
    <col min="701" max="703" width="10.6640625" customWidth="1"/>
  </cols>
  <sheetData>
    <row r="1" spans="1:702" ht="64" customHeight="1">
      <c r="A1" s="81"/>
      <c r="B1" s="82"/>
      <c r="C1" s="82"/>
      <c r="D1" s="82"/>
      <c r="E1" s="82"/>
      <c r="F1" s="83"/>
    </row>
    <row r="2" spans="1:702" ht="13" customHeight="1">
      <c r="A2" s="87" t="s">
        <v>128</v>
      </c>
      <c r="B2" s="88"/>
      <c r="C2" s="88"/>
      <c r="D2" s="88"/>
      <c r="E2" s="88"/>
      <c r="F2" s="89"/>
    </row>
    <row r="3" spans="1:702" ht="7" customHeight="1">
      <c r="A3" s="17"/>
      <c r="B3" s="18"/>
      <c r="C3" s="18"/>
      <c r="D3" s="18"/>
      <c r="E3" s="18"/>
      <c r="F3" s="19"/>
    </row>
    <row r="4" spans="1:702" ht="16">
      <c r="A4" s="1"/>
      <c r="B4" s="2" t="s">
        <v>20</v>
      </c>
      <c r="C4" s="3" t="s">
        <v>0</v>
      </c>
      <c r="D4" s="3" t="s">
        <v>1</v>
      </c>
      <c r="E4" s="3" t="s">
        <v>2</v>
      </c>
      <c r="F4" s="3" t="s">
        <v>3</v>
      </c>
    </row>
    <row r="5" spans="1:702" ht="5" customHeight="1">
      <c r="A5" s="4"/>
      <c r="B5" s="5"/>
      <c r="C5" s="6"/>
      <c r="D5" s="6"/>
      <c r="E5" s="6"/>
      <c r="F5" s="7"/>
    </row>
    <row r="6" spans="1:702">
      <c r="A6" s="53" t="s">
        <v>25</v>
      </c>
      <c r="B6" s="54" t="s">
        <v>4</v>
      </c>
      <c r="C6" s="27"/>
      <c r="D6" s="8"/>
      <c r="E6" s="8"/>
      <c r="F6" s="42"/>
      <c r="ZY6" t="s">
        <v>5</v>
      </c>
      <c r="ZZ6" s="10"/>
    </row>
    <row r="7" spans="1:702" ht="16">
      <c r="A7" s="20" t="s">
        <v>26</v>
      </c>
      <c r="B7" s="21" t="s">
        <v>21</v>
      </c>
      <c r="C7" s="28" t="s">
        <v>67</v>
      </c>
      <c r="D7" s="30"/>
      <c r="E7" s="30"/>
      <c r="F7" s="43">
        <f>D7*E7</f>
        <v>0</v>
      </c>
      <c r="ZY7" t="s">
        <v>6</v>
      </c>
      <c r="ZZ7" s="10" t="s">
        <v>7</v>
      </c>
    </row>
    <row r="8" spans="1:702">
      <c r="A8" s="11"/>
      <c r="B8" s="22"/>
      <c r="C8" s="27"/>
      <c r="D8" s="8"/>
      <c r="E8" s="8"/>
      <c r="F8" s="42"/>
    </row>
    <row r="9" spans="1:702" ht="16">
      <c r="A9" s="20" t="s">
        <v>27</v>
      </c>
      <c r="B9" s="21" t="s">
        <v>22</v>
      </c>
      <c r="C9" s="27" t="s">
        <v>8</v>
      </c>
      <c r="D9" s="30"/>
      <c r="E9" s="30"/>
      <c r="F9" s="43">
        <f>D9*E9</f>
        <v>0</v>
      </c>
    </row>
    <row r="10" spans="1:702">
      <c r="A10" s="11"/>
      <c r="B10" s="22"/>
      <c r="C10" s="27"/>
      <c r="D10" s="8"/>
      <c r="E10" s="8"/>
      <c r="F10" s="42"/>
    </row>
    <row r="11" spans="1:702">
      <c r="A11" s="20" t="s">
        <v>28</v>
      </c>
      <c r="B11" s="21" t="s">
        <v>23</v>
      </c>
      <c r="C11" s="27"/>
      <c r="D11" s="8"/>
      <c r="E11" s="8"/>
      <c r="F11" s="42"/>
    </row>
    <row r="12" spans="1:702">
      <c r="A12" s="11"/>
      <c r="B12" s="23"/>
      <c r="C12" s="27"/>
      <c r="D12" s="8"/>
      <c r="E12" s="8"/>
      <c r="F12" s="42"/>
    </row>
    <row r="13" spans="1:702" ht="16">
      <c r="A13" s="20" t="s">
        <v>50</v>
      </c>
      <c r="B13" s="21" t="s">
        <v>24</v>
      </c>
      <c r="C13" s="27" t="s">
        <v>8</v>
      </c>
      <c r="D13" s="30"/>
      <c r="E13" s="30"/>
      <c r="F13" s="43">
        <f>D13*E13</f>
        <v>0</v>
      </c>
    </row>
    <row r="14" spans="1:702" ht="16">
      <c r="A14" s="12"/>
      <c r="B14" s="22"/>
      <c r="C14" s="28"/>
      <c r="D14" s="14"/>
      <c r="E14" s="14"/>
      <c r="F14" s="44"/>
      <c r="ZY14" t="s">
        <v>9</v>
      </c>
      <c r="ZZ14" s="10" t="s">
        <v>10</v>
      </c>
    </row>
    <row r="15" spans="1:702" ht="16">
      <c r="A15" s="20" t="s">
        <v>51</v>
      </c>
      <c r="B15" s="24" t="s">
        <v>76</v>
      </c>
      <c r="C15" s="27" t="s">
        <v>8</v>
      </c>
      <c r="D15" s="30"/>
      <c r="E15" s="30"/>
      <c r="F15" s="43">
        <f>D15*E15</f>
        <v>0</v>
      </c>
    </row>
    <row r="16" spans="1:702" ht="10" customHeight="1">
      <c r="A16" s="11"/>
      <c r="B16" s="22"/>
      <c r="C16" s="27"/>
      <c r="D16" s="8"/>
      <c r="E16" s="8"/>
      <c r="F16" s="42"/>
    </row>
    <row r="17" spans="1:6">
      <c r="A17" s="20" t="s">
        <v>44</v>
      </c>
      <c r="B17" s="21" t="s">
        <v>29</v>
      </c>
      <c r="C17" s="27"/>
      <c r="D17" s="8"/>
      <c r="E17" s="8"/>
      <c r="F17" s="42"/>
    </row>
    <row r="18" spans="1:6" ht="10" customHeight="1">
      <c r="A18" s="11"/>
      <c r="B18" s="22"/>
      <c r="C18" s="27"/>
      <c r="D18" s="8"/>
      <c r="E18" s="8"/>
      <c r="F18" s="42"/>
    </row>
    <row r="19" spans="1:6" ht="16">
      <c r="A19" s="20" t="s">
        <v>52</v>
      </c>
      <c r="B19" s="21" t="s">
        <v>30</v>
      </c>
      <c r="C19" s="27" t="s">
        <v>0</v>
      </c>
      <c r="D19" s="30"/>
      <c r="E19" s="30"/>
      <c r="F19" s="43">
        <f>D19*E19</f>
        <v>0</v>
      </c>
    </row>
    <row r="20" spans="1:6" ht="10" customHeight="1">
      <c r="A20" s="11"/>
      <c r="B20" s="22"/>
      <c r="C20" s="27"/>
      <c r="D20" s="8"/>
      <c r="E20" s="8"/>
      <c r="F20" s="42"/>
    </row>
    <row r="21" spans="1:6" ht="16">
      <c r="A21" s="20" t="s">
        <v>53</v>
      </c>
      <c r="B21" s="24" t="s">
        <v>31</v>
      </c>
      <c r="C21" s="27" t="s">
        <v>0</v>
      </c>
      <c r="D21" s="30"/>
      <c r="E21" s="30"/>
      <c r="F21" s="43">
        <f>D21*E21</f>
        <v>0</v>
      </c>
    </row>
    <row r="22" spans="1:6" ht="10" customHeight="1">
      <c r="A22" s="11"/>
      <c r="B22" s="22"/>
      <c r="C22" s="27"/>
      <c r="D22" s="8"/>
      <c r="E22" s="8"/>
      <c r="F22" s="42"/>
    </row>
    <row r="23" spans="1:6" ht="16">
      <c r="A23" s="20" t="s">
        <v>45</v>
      </c>
      <c r="B23" s="21" t="s">
        <v>32</v>
      </c>
      <c r="C23" s="27" t="s">
        <v>0</v>
      </c>
      <c r="D23" s="30"/>
      <c r="E23" s="30"/>
      <c r="F23" s="43">
        <f>D23*E23</f>
        <v>0</v>
      </c>
    </row>
    <row r="24" spans="1:6" ht="10" customHeight="1">
      <c r="A24" s="11"/>
      <c r="B24" s="22"/>
      <c r="C24" s="27"/>
      <c r="D24" s="8"/>
      <c r="E24" s="8"/>
      <c r="F24" s="42"/>
    </row>
    <row r="25" spans="1:6" ht="16">
      <c r="A25" s="20" t="s">
        <v>46</v>
      </c>
      <c r="B25" s="21" t="s">
        <v>33</v>
      </c>
      <c r="C25" s="27" t="s">
        <v>0</v>
      </c>
      <c r="D25" s="30"/>
      <c r="E25" s="30"/>
      <c r="F25" s="43">
        <f>D25*E25</f>
        <v>0</v>
      </c>
    </row>
    <row r="26" spans="1:6" ht="10" customHeight="1">
      <c r="A26" s="11"/>
      <c r="B26" s="22"/>
      <c r="C26" s="27"/>
      <c r="D26" s="8"/>
      <c r="E26" s="8"/>
      <c r="F26" s="42"/>
    </row>
    <row r="27" spans="1:6">
      <c r="A27" s="20" t="s">
        <v>47</v>
      </c>
      <c r="B27" s="21" t="s">
        <v>13</v>
      </c>
      <c r="C27" s="27"/>
      <c r="D27" s="8"/>
      <c r="E27" s="8"/>
      <c r="F27" s="42"/>
    </row>
    <row r="28" spans="1:6" ht="10" customHeight="1">
      <c r="A28" s="11"/>
      <c r="B28" s="22"/>
      <c r="C28" s="27"/>
      <c r="D28" s="8"/>
      <c r="E28" s="8"/>
      <c r="F28" s="42"/>
    </row>
    <row r="29" spans="1:6" ht="16">
      <c r="A29" s="20" t="s">
        <v>48</v>
      </c>
      <c r="B29" s="21" t="s">
        <v>34</v>
      </c>
      <c r="C29" s="27" t="s">
        <v>0</v>
      </c>
      <c r="D29" s="30"/>
      <c r="E29" s="30"/>
      <c r="F29" s="43">
        <f>D29*E29</f>
        <v>0</v>
      </c>
    </row>
    <row r="30" spans="1:6" ht="10" customHeight="1">
      <c r="A30" s="11"/>
      <c r="B30" s="22"/>
      <c r="C30" s="27"/>
      <c r="D30" s="8"/>
      <c r="E30" s="8"/>
      <c r="F30" s="42"/>
    </row>
    <row r="31" spans="1:6" ht="16">
      <c r="A31" s="20" t="s">
        <v>49</v>
      </c>
      <c r="B31" s="21" t="s">
        <v>35</v>
      </c>
      <c r="C31" s="27" t="s">
        <v>0</v>
      </c>
      <c r="D31" s="30"/>
      <c r="E31" s="30"/>
      <c r="F31" s="43">
        <f>D31*E31</f>
        <v>0</v>
      </c>
    </row>
    <row r="32" spans="1:6" ht="10" customHeight="1">
      <c r="A32" s="11"/>
      <c r="B32" s="22"/>
      <c r="C32" s="27"/>
      <c r="D32" s="8"/>
      <c r="E32" s="8"/>
      <c r="F32" s="42"/>
    </row>
    <row r="33" spans="1:702">
      <c r="A33" s="20" t="s">
        <v>54</v>
      </c>
      <c r="B33" s="26" t="s">
        <v>57</v>
      </c>
      <c r="C33" s="29"/>
      <c r="D33" s="8"/>
      <c r="E33" s="8"/>
      <c r="F33" s="42"/>
    </row>
    <row r="34" spans="1:702" ht="10" customHeight="1">
      <c r="A34" s="11"/>
      <c r="B34" s="22"/>
      <c r="C34" s="27"/>
      <c r="D34" s="8"/>
      <c r="E34" s="8"/>
      <c r="F34" s="42"/>
    </row>
    <row r="35" spans="1:702" ht="16">
      <c r="A35" s="20" t="s">
        <v>55</v>
      </c>
      <c r="B35" s="21" t="s">
        <v>56</v>
      </c>
      <c r="C35" s="27" t="s">
        <v>0</v>
      </c>
      <c r="D35" s="30"/>
      <c r="E35" s="30"/>
      <c r="F35" s="43">
        <f>D35*E35</f>
        <v>0</v>
      </c>
    </row>
    <row r="36" spans="1:702" ht="10" customHeight="1">
      <c r="A36" s="11"/>
      <c r="B36" s="22"/>
      <c r="C36" s="27"/>
      <c r="D36" s="8"/>
      <c r="E36" s="8"/>
      <c r="F36" s="42"/>
    </row>
    <row r="37" spans="1:702" ht="16">
      <c r="A37" s="20" t="s">
        <v>58</v>
      </c>
      <c r="B37" s="21" t="s">
        <v>36</v>
      </c>
      <c r="C37" s="28" t="s">
        <v>68</v>
      </c>
      <c r="D37" s="30"/>
      <c r="E37" s="30"/>
      <c r="F37" s="43">
        <f>D37*E37</f>
        <v>0</v>
      </c>
      <c r="ZY37" t="s">
        <v>11</v>
      </c>
      <c r="ZZ37" s="10" t="s">
        <v>12</v>
      </c>
    </row>
    <row r="38" spans="1:702" ht="10" customHeight="1">
      <c r="A38" s="11"/>
      <c r="B38" s="22"/>
      <c r="C38" s="27"/>
      <c r="D38" s="8"/>
      <c r="E38" s="8"/>
      <c r="F38" s="42"/>
    </row>
    <row r="39" spans="1:702">
      <c r="A39" s="20" t="s">
        <v>59</v>
      </c>
      <c r="B39" s="21" t="s">
        <v>37</v>
      </c>
      <c r="C39" s="27"/>
      <c r="D39" s="8"/>
      <c r="E39" s="8"/>
      <c r="F39" s="42"/>
    </row>
    <row r="40" spans="1:702" ht="10" customHeight="1">
      <c r="A40" s="11"/>
      <c r="B40" s="22"/>
      <c r="C40" s="27"/>
      <c r="D40" s="8"/>
      <c r="E40" s="8"/>
      <c r="F40" s="42"/>
    </row>
    <row r="41" spans="1:702" ht="16">
      <c r="A41" s="20" t="s">
        <v>60</v>
      </c>
      <c r="B41" s="21" t="s">
        <v>38</v>
      </c>
      <c r="C41" s="27" t="s">
        <v>8</v>
      </c>
      <c r="D41" s="30"/>
      <c r="E41" s="30"/>
      <c r="F41" s="43">
        <f>D41*E41</f>
        <v>0</v>
      </c>
    </row>
    <row r="42" spans="1:702" ht="10" customHeight="1">
      <c r="A42" s="11"/>
      <c r="B42" s="22"/>
      <c r="C42" s="27"/>
      <c r="D42" s="8"/>
      <c r="E42" s="8"/>
      <c r="F42" s="42"/>
    </row>
    <row r="43" spans="1:702" ht="16">
      <c r="A43" s="20" t="s">
        <v>61</v>
      </c>
      <c r="B43" s="21" t="s">
        <v>39</v>
      </c>
      <c r="C43" s="27" t="s">
        <v>8</v>
      </c>
      <c r="D43" s="30"/>
      <c r="E43" s="30"/>
      <c r="F43" s="43">
        <f>D43*E43</f>
        <v>0</v>
      </c>
    </row>
    <row r="44" spans="1:702" ht="10" customHeight="1">
      <c r="A44" s="11"/>
      <c r="B44" s="22"/>
      <c r="C44" s="27"/>
      <c r="D44" s="8"/>
      <c r="E44" s="8"/>
      <c r="F44" s="42"/>
    </row>
    <row r="45" spans="1:702">
      <c r="A45" s="20" t="s">
        <v>62</v>
      </c>
      <c r="B45" s="21" t="s">
        <v>14</v>
      </c>
      <c r="C45" s="27"/>
      <c r="D45" s="8"/>
      <c r="E45" s="8"/>
      <c r="F45" s="42"/>
    </row>
    <row r="46" spans="1:702" ht="10" customHeight="1">
      <c r="A46" s="11"/>
      <c r="B46" s="22"/>
      <c r="C46" s="27"/>
      <c r="D46" s="8"/>
      <c r="E46" s="8"/>
      <c r="F46" s="42"/>
    </row>
    <row r="47" spans="1:702">
      <c r="A47" s="20" t="s">
        <v>63</v>
      </c>
      <c r="B47" s="21" t="s">
        <v>40</v>
      </c>
      <c r="C47" s="28" t="s">
        <v>68</v>
      </c>
      <c r="D47" s="30"/>
      <c r="E47" s="30"/>
      <c r="F47" s="43">
        <f>D47*E47</f>
        <v>0</v>
      </c>
    </row>
    <row r="48" spans="1:702" ht="10" customHeight="1">
      <c r="A48" s="11"/>
      <c r="B48" s="22"/>
      <c r="C48" s="27"/>
      <c r="D48" s="8"/>
      <c r="E48" s="8"/>
      <c r="F48" s="42"/>
    </row>
    <row r="49" spans="1:701">
      <c r="A49" s="20" t="s">
        <v>64</v>
      </c>
      <c r="B49" s="21" t="s">
        <v>41</v>
      </c>
      <c r="C49" s="28" t="s">
        <v>68</v>
      </c>
      <c r="D49" s="30"/>
      <c r="E49" s="30"/>
      <c r="F49" s="43">
        <f>D49*E49</f>
        <v>0</v>
      </c>
    </row>
    <row r="50" spans="1:701" ht="10" customHeight="1">
      <c r="A50" s="11"/>
      <c r="B50" s="22"/>
      <c r="C50" s="27"/>
      <c r="D50" s="8"/>
      <c r="E50" s="8"/>
      <c r="F50" s="42"/>
    </row>
    <row r="51" spans="1:701" ht="16">
      <c r="A51" s="20" t="s">
        <v>65</v>
      </c>
      <c r="B51" s="21" t="s">
        <v>42</v>
      </c>
      <c r="C51" s="27" t="s">
        <v>67</v>
      </c>
      <c r="D51" s="30"/>
      <c r="E51" s="30"/>
      <c r="F51" s="43">
        <f>D51*E51</f>
        <v>0</v>
      </c>
    </row>
    <row r="52" spans="1:701" ht="10" customHeight="1">
      <c r="A52" s="11"/>
      <c r="B52" s="22"/>
      <c r="C52" s="27"/>
      <c r="D52" s="8"/>
      <c r="E52" s="8"/>
      <c r="F52" s="42"/>
    </row>
    <row r="53" spans="1:701" ht="16">
      <c r="A53" s="20" t="s">
        <v>66</v>
      </c>
      <c r="B53" s="21" t="s">
        <v>43</v>
      </c>
      <c r="C53" s="27" t="s">
        <v>67</v>
      </c>
      <c r="D53" s="30"/>
      <c r="E53" s="30"/>
      <c r="F53" s="43">
        <f>D53*E53</f>
        <v>0</v>
      </c>
    </row>
    <row r="54" spans="1:701" ht="10" customHeight="1">
      <c r="A54" s="11"/>
      <c r="B54" s="13"/>
      <c r="C54" s="27"/>
      <c r="D54" s="8"/>
      <c r="E54" s="8"/>
      <c r="F54" s="9"/>
    </row>
    <row r="55" spans="1:701" ht="10" customHeight="1">
      <c r="A55" s="15"/>
      <c r="B55" s="15"/>
      <c r="C55" s="15"/>
      <c r="D55" s="15"/>
      <c r="E55" s="15"/>
      <c r="F55" s="15"/>
    </row>
    <row r="56" spans="1:701" ht="24" customHeight="1">
      <c r="A56" s="31"/>
      <c r="B56" s="32" t="s">
        <v>80</v>
      </c>
      <c r="C56" s="33"/>
      <c r="D56" s="33"/>
      <c r="E56" s="33"/>
      <c r="F56" s="45">
        <f>SUM(F7:F53)</f>
        <v>0</v>
      </c>
      <c r="ZY56" t="s">
        <v>15</v>
      </c>
    </row>
    <row r="57" spans="1:701" ht="24" customHeight="1">
      <c r="A57" s="34" t="e">
        <f>#REF!</f>
        <v>#REF!</v>
      </c>
      <c r="B57" s="38" t="s">
        <v>69</v>
      </c>
      <c r="C57" s="39"/>
      <c r="D57" s="39"/>
      <c r="E57" s="39"/>
      <c r="F57" s="40">
        <f>F56*0.2</f>
        <v>0</v>
      </c>
      <c r="ZY57" t="s">
        <v>16</v>
      </c>
    </row>
    <row r="58" spans="1:701" ht="24" customHeight="1">
      <c r="A58" s="35"/>
      <c r="B58" s="36" t="s">
        <v>81</v>
      </c>
      <c r="C58" s="37"/>
      <c r="D58" s="37"/>
      <c r="E58" s="37"/>
      <c r="F58" s="41">
        <f>F56+F57</f>
        <v>0</v>
      </c>
      <c r="ZY58" t="s">
        <v>17</v>
      </c>
    </row>
    <row r="59" spans="1:701" ht="10" customHeight="1">
      <c r="F59" s="16"/>
    </row>
    <row r="60" spans="1:701" ht="17" customHeight="1">
      <c r="A60" s="46"/>
      <c r="B60" s="47" t="s">
        <v>70</v>
      </c>
      <c r="C60" s="84" t="s">
        <v>71</v>
      </c>
      <c r="D60" s="84"/>
      <c r="E60" s="47"/>
      <c r="F60" s="48"/>
    </row>
    <row r="61" spans="1:701" ht="17" customHeight="1">
      <c r="A61" s="11"/>
      <c r="B61" s="25" t="s">
        <v>72</v>
      </c>
      <c r="C61" s="51" t="s">
        <v>73</v>
      </c>
      <c r="D61" s="51"/>
      <c r="E61" s="25"/>
      <c r="F61" s="52"/>
    </row>
    <row r="62" spans="1:701" ht="22" customHeight="1">
      <c r="A62" s="49"/>
      <c r="B62" s="50" t="s">
        <v>74</v>
      </c>
      <c r="C62" s="85" t="s">
        <v>75</v>
      </c>
      <c r="D62" s="85"/>
      <c r="E62" s="85"/>
      <c r="F62" s="86"/>
    </row>
  </sheetData>
  <mergeCells count="4">
    <mergeCell ref="A1:F1"/>
    <mergeCell ref="C60:D60"/>
    <mergeCell ref="C62:F62"/>
    <mergeCell ref="A2:F2"/>
  </mergeCells>
  <printOptions horizontalCentered="1" verticalCentered="1"/>
  <pageMargins left="0.27559055118110237" right="0.27559055118110237" top="7.874015748031496E-2" bottom="7.874015748031496E-2" header="0.74803149606299213" footer="0.74803149606299213"/>
  <pageSetup paperSize="9" scale="8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95E85-8D71-4C43-8138-092349290AF5}">
  <sheetPr>
    <pageSetUpPr fitToPage="1"/>
  </sheetPr>
  <dimension ref="A10:A28"/>
  <sheetViews>
    <sheetView showGridLines="0" tabSelected="1" zoomScale="93" zoomScaleNormal="93" workbookViewId="0">
      <selection activeCell="D50" sqref="D50"/>
    </sheetView>
  </sheetViews>
  <sheetFormatPr baseColWidth="10" defaultColWidth="10.6640625" defaultRowHeight="15"/>
  <cols>
    <col min="1" max="1" width="85.83203125" customWidth="1"/>
    <col min="2" max="2" width="10.6640625" customWidth="1"/>
  </cols>
  <sheetData>
    <row r="10" spans="1:1" ht="16">
      <c r="A10" s="56" t="s">
        <v>123</v>
      </c>
    </row>
    <row r="11" spans="1:1">
      <c r="A11" s="57"/>
    </row>
    <row r="12" spans="1:1">
      <c r="A12" s="58" t="s">
        <v>125</v>
      </c>
    </row>
    <row r="13" spans="1:1">
      <c r="A13" s="59"/>
    </row>
    <row r="28" spans="1:1" ht="25">
      <c r="A28" s="55" t="s">
        <v>126</v>
      </c>
    </row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F4D65-9CD2-F344-9897-7F13A1373C0C}">
  <sheetPr>
    <pageSetUpPr fitToPage="1"/>
  </sheetPr>
  <dimension ref="A1:ZZ23"/>
  <sheetViews>
    <sheetView showGridLines="0" showZeros="0" zoomScale="153" zoomScaleNormal="153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10" sqref="D10"/>
    </sheetView>
  </sheetViews>
  <sheetFormatPr baseColWidth="10" defaultColWidth="10.6640625" defaultRowHeight="15"/>
  <cols>
    <col min="1" max="1" width="5.5" customWidth="1"/>
    <col min="2" max="2" width="52.83203125" customWidth="1"/>
    <col min="3" max="3" width="4.6640625" customWidth="1"/>
    <col min="4" max="5" width="10.6640625" customWidth="1"/>
    <col min="6" max="6" width="19" customWidth="1"/>
    <col min="7" max="7" width="10.6640625" customWidth="1"/>
    <col min="701" max="703" width="10.6640625" customWidth="1"/>
  </cols>
  <sheetData>
    <row r="1" spans="1:702" ht="64" customHeight="1">
      <c r="A1" s="81"/>
      <c r="B1" s="82"/>
      <c r="C1" s="82"/>
      <c r="D1" s="82"/>
      <c r="E1" s="82"/>
      <c r="F1" s="83"/>
    </row>
    <row r="2" spans="1:702" ht="13" customHeight="1">
      <c r="A2" s="87" t="s">
        <v>128</v>
      </c>
      <c r="B2" s="88"/>
      <c r="C2" s="88"/>
      <c r="D2" s="88"/>
      <c r="E2" s="88"/>
      <c r="F2" s="89"/>
    </row>
    <row r="3" spans="1:702" ht="7" customHeight="1">
      <c r="A3" s="17"/>
      <c r="B3" s="18"/>
      <c r="C3" s="18"/>
      <c r="D3" s="18"/>
      <c r="E3" s="18"/>
      <c r="F3" s="19"/>
    </row>
    <row r="4" spans="1:702" ht="16">
      <c r="A4" s="17"/>
      <c r="B4" s="2" t="s">
        <v>77</v>
      </c>
      <c r="C4" s="3" t="s">
        <v>0</v>
      </c>
      <c r="D4" s="3" t="s">
        <v>1</v>
      </c>
      <c r="E4" s="3" t="s">
        <v>2</v>
      </c>
      <c r="F4" s="3" t="s">
        <v>3</v>
      </c>
    </row>
    <row r="5" spans="1:702" ht="5" customHeight="1">
      <c r="A5" s="4"/>
      <c r="B5" s="5"/>
      <c r="C5" s="6"/>
      <c r="D5" s="6"/>
      <c r="E5" s="6"/>
      <c r="F5" s="7"/>
    </row>
    <row r="6" spans="1:702">
      <c r="A6" s="53" t="s">
        <v>82</v>
      </c>
      <c r="B6" s="54" t="s">
        <v>4</v>
      </c>
      <c r="C6" s="27"/>
      <c r="D6" s="8"/>
      <c r="E6" s="8"/>
      <c r="F6" s="42"/>
      <c r="ZY6" t="s">
        <v>5</v>
      </c>
      <c r="ZZ6" s="10"/>
    </row>
    <row r="7" spans="1:702" ht="16">
      <c r="A7" s="20" t="s">
        <v>86</v>
      </c>
      <c r="B7" s="21" t="s">
        <v>83</v>
      </c>
      <c r="C7" s="27" t="s">
        <v>8</v>
      </c>
      <c r="D7" s="30"/>
      <c r="E7" s="30"/>
      <c r="F7" s="43">
        <f>D7*E7</f>
        <v>0</v>
      </c>
      <c r="ZY7" t="s">
        <v>6</v>
      </c>
      <c r="ZZ7" s="10" t="s">
        <v>7</v>
      </c>
    </row>
    <row r="8" spans="1:702">
      <c r="A8" s="11"/>
      <c r="B8" s="22"/>
      <c r="C8" s="27"/>
      <c r="D8" s="8"/>
      <c r="E8" s="8"/>
      <c r="F8" s="42"/>
    </row>
    <row r="9" spans="1:702" ht="16">
      <c r="A9" s="20" t="s">
        <v>89</v>
      </c>
      <c r="B9" s="21" t="s">
        <v>84</v>
      </c>
      <c r="C9" s="27" t="s">
        <v>8</v>
      </c>
      <c r="D9" s="30"/>
      <c r="E9" s="30"/>
      <c r="F9" s="43">
        <f>D9*E9</f>
        <v>0</v>
      </c>
    </row>
    <row r="10" spans="1:702">
      <c r="A10" s="11"/>
      <c r="B10" s="22"/>
      <c r="C10" s="27"/>
      <c r="D10" s="8"/>
      <c r="E10" s="8"/>
      <c r="F10" s="42"/>
    </row>
    <row r="11" spans="1:702">
      <c r="A11" s="20" t="s">
        <v>88</v>
      </c>
      <c r="B11" s="26" t="s">
        <v>90</v>
      </c>
      <c r="C11" s="29"/>
      <c r="D11" s="8"/>
      <c r="E11" s="8"/>
      <c r="F11" s="42"/>
    </row>
    <row r="12" spans="1:702">
      <c r="A12" s="11"/>
      <c r="B12" s="23"/>
      <c r="C12" s="27"/>
      <c r="D12" s="8"/>
      <c r="E12" s="8"/>
      <c r="F12" s="42"/>
    </row>
    <row r="13" spans="1:702" ht="16">
      <c r="A13" s="20" t="s">
        <v>87</v>
      </c>
      <c r="B13" s="21" t="s">
        <v>85</v>
      </c>
      <c r="C13" s="27" t="s">
        <v>67</v>
      </c>
      <c r="D13" s="30"/>
      <c r="E13" s="30"/>
      <c r="F13" s="43">
        <f>D13*E13</f>
        <v>0</v>
      </c>
    </row>
    <row r="14" spans="1:702" ht="16">
      <c r="A14" s="12"/>
      <c r="B14" s="22"/>
      <c r="C14" s="28"/>
      <c r="D14" s="14"/>
      <c r="E14" s="14"/>
      <c r="F14" s="44"/>
      <c r="ZY14" t="s">
        <v>6</v>
      </c>
      <c r="ZZ14" s="10" t="s">
        <v>10</v>
      </c>
    </row>
    <row r="15" spans="1:702" ht="10" customHeight="1">
      <c r="A15" s="11"/>
      <c r="B15" s="13"/>
      <c r="C15" s="27"/>
      <c r="D15" s="8"/>
      <c r="E15" s="8"/>
      <c r="F15" s="9"/>
    </row>
    <row r="16" spans="1:702" ht="10" customHeight="1">
      <c r="A16" s="15"/>
      <c r="B16" s="15"/>
      <c r="C16" s="15"/>
      <c r="D16" s="15"/>
      <c r="E16" s="15"/>
      <c r="F16" s="15"/>
    </row>
    <row r="17" spans="1:701" ht="24" customHeight="1">
      <c r="A17" s="31"/>
      <c r="B17" s="32" t="s">
        <v>78</v>
      </c>
      <c r="C17" s="33"/>
      <c r="D17" s="33"/>
      <c r="E17" s="33"/>
      <c r="F17" s="45">
        <f>SUM(F7:F14)</f>
        <v>0</v>
      </c>
      <c r="ZY17" t="s">
        <v>15</v>
      </c>
    </row>
    <row r="18" spans="1:701" ht="24" customHeight="1">
      <c r="A18" s="34" t="e">
        <f>#REF!</f>
        <v>#REF!</v>
      </c>
      <c r="B18" s="38" t="s">
        <v>69</v>
      </c>
      <c r="C18" s="39"/>
      <c r="D18" s="39"/>
      <c r="E18" s="39"/>
      <c r="F18" s="40">
        <f>F17*0.2</f>
        <v>0</v>
      </c>
      <c r="ZY18" t="s">
        <v>16</v>
      </c>
    </row>
    <row r="19" spans="1:701" ht="24" customHeight="1">
      <c r="A19" s="35"/>
      <c r="B19" s="36" t="s">
        <v>79</v>
      </c>
      <c r="C19" s="37"/>
      <c r="D19" s="37"/>
      <c r="E19" s="37"/>
      <c r="F19" s="41">
        <f>F17+F18</f>
        <v>0</v>
      </c>
      <c r="ZY19" t="s">
        <v>17</v>
      </c>
    </row>
    <row r="20" spans="1:701" ht="10" customHeight="1">
      <c r="F20" s="16"/>
    </row>
    <row r="21" spans="1:701" ht="17" customHeight="1">
      <c r="A21" s="46"/>
      <c r="B21" s="47" t="s">
        <v>70</v>
      </c>
      <c r="C21" s="84" t="s">
        <v>71</v>
      </c>
      <c r="D21" s="84"/>
      <c r="E21" s="47"/>
      <c r="F21" s="48"/>
    </row>
    <row r="22" spans="1:701" ht="17" customHeight="1">
      <c r="A22" s="11"/>
      <c r="B22" s="25" t="s">
        <v>72</v>
      </c>
      <c r="C22" s="51" t="s">
        <v>73</v>
      </c>
      <c r="D22" s="51"/>
      <c r="E22" s="25"/>
      <c r="F22" s="52"/>
    </row>
    <row r="23" spans="1:701" ht="22" customHeight="1">
      <c r="A23" s="49"/>
      <c r="B23" s="50" t="s">
        <v>74</v>
      </c>
      <c r="C23" s="85" t="s">
        <v>75</v>
      </c>
      <c r="D23" s="85"/>
      <c r="E23" s="85"/>
      <c r="F23" s="86"/>
    </row>
  </sheetData>
  <mergeCells count="4">
    <mergeCell ref="A1:F1"/>
    <mergeCell ref="C21:D21"/>
    <mergeCell ref="C23:F23"/>
    <mergeCell ref="A2:F2"/>
  </mergeCells>
  <printOptions horizontalCentered="1" verticalCentered="1"/>
  <pageMargins left="0.6692913385826772" right="0.6692913385826772" top="7.874015748031496E-2" bottom="7.874015748031496E-2" header="0.74803149606299213" footer="0.74803149606299213"/>
  <pageSetup paperSize="9" scale="80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B3B1-1469-41B8-8F7D-44021EB003EA}">
  <sheetPr>
    <pageSetUpPr fitToPage="1"/>
  </sheetPr>
  <dimension ref="A10:A25"/>
  <sheetViews>
    <sheetView showGridLines="0" zoomScale="97" zoomScaleNormal="97" workbookViewId="0">
      <selection activeCell="D52" sqref="D52"/>
    </sheetView>
  </sheetViews>
  <sheetFormatPr baseColWidth="10" defaultColWidth="10.6640625" defaultRowHeight="15"/>
  <cols>
    <col min="1" max="1" width="86.83203125" customWidth="1"/>
    <col min="2" max="2" width="10.6640625" customWidth="1"/>
  </cols>
  <sheetData>
    <row r="10" spans="1:1" ht="16">
      <c r="A10" s="56" t="s">
        <v>123</v>
      </c>
    </row>
    <row r="11" spans="1:1">
      <c r="A11" s="57"/>
    </row>
    <row r="12" spans="1:1">
      <c r="A12" s="58" t="s">
        <v>125</v>
      </c>
    </row>
    <row r="13" spans="1:1">
      <c r="A13" s="59"/>
    </row>
    <row r="25" spans="1:1" ht="25">
      <c r="A25" s="55" t="s">
        <v>124</v>
      </c>
    </row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18776-398B-5747-9ED7-3331E80855CD}">
  <sheetPr>
    <pageSetUpPr fitToPage="1"/>
  </sheetPr>
  <dimension ref="A1:ZZ45"/>
  <sheetViews>
    <sheetView showGridLines="0" showZeros="0" zoomScale="153" zoomScaleNormal="153" workbookViewId="0">
      <pane xSplit="2" ySplit="4" topLeftCell="C18" activePane="bottomRight" state="frozen"/>
      <selection pane="topRight" activeCell="C1" sqref="C1"/>
      <selection pane="bottomLeft" activeCell="A3" sqref="A3"/>
      <selection pane="bottomRight" activeCell="H1" sqref="H1"/>
    </sheetView>
  </sheetViews>
  <sheetFormatPr baseColWidth="10" defaultColWidth="10.6640625" defaultRowHeight="15"/>
  <cols>
    <col min="1" max="1" width="5.5" customWidth="1"/>
    <col min="2" max="2" width="48.1640625" customWidth="1"/>
    <col min="3" max="3" width="4.6640625" customWidth="1"/>
    <col min="4" max="5" width="10.6640625" customWidth="1"/>
    <col min="6" max="6" width="19" customWidth="1"/>
    <col min="7" max="7" width="10.6640625" customWidth="1"/>
    <col min="701" max="703" width="10.6640625" customWidth="1"/>
  </cols>
  <sheetData>
    <row r="1" spans="1:702" ht="64" customHeight="1">
      <c r="A1" s="81"/>
      <c r="B1" s="82"/>
      <c r="C1" s="82"/>
      <c r="D1" s="82"/>
      <c r="E1" s="82"/>
      <c r="F1" s="83"/>
    </row>
    <row r="2" spans="1:702" ht="13" customHeight="1">
      <c r="A2" s="87" t="s">
        <v>128</v>
      </c>
      <c r="B2" s="88"/>
      <c r="C2" s="88"/>
      <c r="D2" s="88"/>
      <c r="E2" s="88"/>
      <c r="F2" s="89"/>
    </row>
    <row r="3" spans="1:702" ht="7" customHeight="1">
      <c r="A3" s="17"/>
      <c r="B3" s="18"/>
      <c r="C3" s="18"/>
      <c r="D3" s="18"/>
      <c r="E3" s="18"/>
      <c r="F3" s="19"/>
    </row>
    <row r="4" spans="1:702" ht="16">
      <c r="A4" s="4"/>
      <c r="B4" s="60" t="s">
        <v>93</v>
      </c>
      <c r="C4" s="61" t="s">
        <v>0</v>
      </c>
      <c r="D4" s="61" t="s">
        <v>1</v>
      </c>
      <c r="E4" s="61" t="s">
        <v>2</v>
      </c>
      <c r="F4" s="61" t="s">
        <v>3</v>
      </c>
    </row>
    <row r="5" spans="1:702" ht="5" customHeight="1">
      <c r="A5" s="62"/>
      <c r="B5" s="63"/>
      <c r="C5" s="64"/>
      <c r="D5" s="64"/>
      <c r="E5" s="64"/>
      <c r="F5" s="65"/>
    </row>
    <row r="6" spans="1:702">
      <c r="A6" s="66" t="s">
        <v>94</v>
      </c>
      <c r="B6" s="54" t="s">
        <v>4</v>
      </c>
      <c r="C6" s="27"/>
      <c r="D6" s="8"/>
      <c r="E6" s="8"/>
      <c r="F6" s="67"/>
      <c r="ZY6" t="s">
        <v>5</v>
      </c>
      <c r="ZZ6" s="10"/>
    </row>
    <row r="7" spans="1:702" ht="16">
      <c r="A7" s="68" t="s">
        <v>105</v>
      </c>
      <c r="B7" s="69" t="s">
        <v>95</v>
      </c>
      <c r="C7" s="28"/>
      <c r="D7" s="14"/>
      <c r="E7" s="14"/>
      <c r="F7" s="70">
        <f>D7*E7</f>
        <v>0</v>
      </c>
      <c r="ZY7" t="s">
        <v>6</v>
      </c>
      <c r="ZZ7" s="10" t="s">
        <v>7</v>
      </c>
    </row>
    <row r="8" spans="1:702" ht="10" customHeight="1">
      <c r="A8" s="71"/>
      <c r="B8" s="22"/>
      <c r="C8" s="27"/>
      <c r="D8" s="8"/>
      <c r="E8" s="8"/>
      <c r="F8" s="67"/>
    </row>
    <row r="9" spans="1:702" ht="16">
      <c r="A9" s="68" t="s">
        <v>106</v>
      </c>
      <c r="B9" s="69" t="s">
        <v>96</v>
      </c>
      <c r="C9" s="28" t="s">
        <v>67</v>
      </c>
      <c r="D9" s="30"/>
      <c r="E9" s="30"/>
      <c r="F9" s="72">
        <f>D9*E9</f>
        <v>0</v>
      </c>
    </row>
    <row r="10" spans="1:702">
      <c r="A10" s="71"/>
      <c r="B10" s="22"/>
      <c r="C10" s="27"/>
      <c r="D10" s="8"/>
      <c r="E10" s="8"/>
      <c r="F10" s="67"/>
    </row>
    <row r="11" spans="1:702" ht="16">
      <c r="A11" s="68" t="s">
        <v>107</v>
      </c>
      <c r="B11" s="69" t="s">
        <v>19</v>
      </c>
      <c r="C11" s="27"/>
      <c r="D11" s="8"/>
      <c r="E11" s="8"/>
      <c r="F11" s="67"/>
    </row>
    <row r="12" spans="1:702">
      <c r="A12" s="71"/>
      <c r="B12" s="23"/>
      <c r="C12" s="27"/>
      <c r="D12" s="8"/>
      <c r="E12" s="8"/>
      <c r="F12" s="67"/>
    </row>
    <row r="13" spans="1:702" ht="16">
      <c r="A13" s="68" t="s">
        <v>108</v>
      </c>
      <c r="B13" s="69" t="s">
        <v>97</v>
      </c>
      <c r="C13" s="27" t="s">
        <v>8</v>
      </c>
      <c r="D13" s="30"/>
      <c r="E13" s="30"/>
      <c r="F13" s="72">
        <f>D13*E13</f>
        <v>0</v>
      </c>
    </row>
    <row r="14" spans="1:702" ht="16">
      <c r="A14" s="73"/>
      <c r="B14" s="22"/>
      <c r="C14" s="28"/>
      <c r="D14" s="14"/>
      <c r="E14" s="14"/>
      <c r="F14" s="70"/>
      <c r="ZY14" t="s">
        <v>6</v>
      </c>
      <c r="ZZ14" s="10" t="s">
        <v>10</v>
      </c>
    </row>
    <row r="15" spans="1:702" ht="16">
      <c r="A15" s="68" t="s">
        <v>109</v>
      </c>
      <c r="B15" s="69" t="s">
        <v>98</v>
      </c>
      <c r="C15" s="27" t="s">
        <v>8</v>
      </c>
      <c r="D15" s="30"/>
      <c r="E15" s="30"/>
      <c r="F15" s="72">
        <f>D15*E15</f>
        <v>0</v>
      </c>
    </row>
    <row r="16" spans="1:702" ht="10" customHeight="1">
      <c r="A16" s="71"/>
      <c r="B16" s="22"/>
      <c r="C16" s="27"/>
      <c r="D16" s="8"/>
      <c r="E16" s="8"/>
      <c r="F16" s="67"/>
    </row>
    <row r="17" spans="1:6" ht="16">
      <c r="A17" s="68" t="s">
        <v>110</v>
      </c>
      <c r="B17" s="69" t="s">
        <v>99</v>
      </c>
      <c r="C17" s="27" t="s">
        <v>18</v>
      </c>
      <c r="D17" s="30"/>
      <c r="E17" s="30"/>
      <c r="F17" s="72">
        <f>D17*E17</f>
        <v>0</v>
      </c>
    </row>
    <row r="18" spans="1:6" ht="10" customHeight="1">
      <c r="A18" s="71"/>
      <c r="B18" s="22"/>
      <c r="C18" s="27"/>
      <c r="D18" s="8"/>
      <c r="E18" s="8"/>
      <c r="F18" s="67"/>
    </row>
    <row r="19" spans="1:6" ht="16">
      <c r="A19" s="68" t="s">
        <v>111</v>
      </c>
      <c r="B19" s="69" t="s">
        <v>100</v>
      </c>
      <c r="C19" s="27" t="s">
        <v>0</v>
      </c>
      <c r="D19" s="30"/>
      <c r="E19" s="30"/>
      <c r="F19" s="72">
        <f>D19*E19</f>
        <v>0</v>
      </c>
    </row>
    <row r="20" spans="1:6" ht="10" customHeight="1">
      <c r="A20" s="71"/>
      <c r="B20" s="22"/>
      <c r="C20" s="27"/>
      <c r="D20" s="8"/>
      <c r="E20" s="8"/>
      <c r="F20" s="67"/>
    </row>
    <row r="21" spans="1:6" ht="16">
      <c r="A21" s="68" t="s">
        <v>112</v>
      </c>
      <c r="B21" s="69" t="s">
        <v>101</v>
      </c>
      <c r="C21" s="27"/>
      <c r="D21" s="8"/>
      <c r="E21" s="8"/>
      <c r="F21" s="67"/>
    </row>
    <row r="22" spans="1:6" ht="16">
      <c r="A22" s="68"/>
      <c r="B22" s="69" t="s">
        <v>114</v>
      </c>
      <c r="C22" s="27" t="s">
        <v>0</v>
      </c>
      <c r="D22" s="30"/>
      <c r="E22" s="30"/>
      <c r="F22" s="72">
        <f t="shared" ref="F22:F23" si="0">D22*E22</f>
        <v>0</v>
      </c>
    </row>
    <row r="23" spans="1:6" ht="16">
      <c r="A23" s="68"/>
      <c r="B23" s="69" t="s">
        <v>113</v>
      </c>
      <c r="C23" s="27" t="s">
        <v>0</v>
      </c>
      <c r="D23" s="30"/>
      <c r="E23" s="30"/>
      <c r="F23" s="72">
        <f t="shared" si="0"/>
        <v>0</v>
      </c>
    </row>
    <row r="24" spans="1:6" ht="19" customHeight="1">
      <c r="A24" s="68"/>
      <c r="B24" s="74" t="s">
        <v>122</v>
      </c>
      <c r="C24" s="27"/>
      <c r="D24" s="90">
        <f>F21+F22+F23</f>
        <v>0</v>
      </c>
      <c r="E24" s="91"/>
      <c r="F24" s="70"/>
    </row>
    <row r="25" spans="1:6" ht="10" customHeight="1">
      <c r="A25" s="71"/>
      <c r="B25" s="22"/>
      <c r="C25" s="27"/>
      <c r="D25" s="8"/>
      <c r="E25" s="8"/>
      <c r="F25" s="67"/>
    </row>
    <row r="26" spans="1:6" ht="16">
      <c r="A26" s="68" t="s">
        <v>115</v>
      </c>
      <c r="B26" s="69" t="s">
        <v>102</v>
      </c>
      <c r="C26" s="27" t="s">
        <v>18</v>
      </c>
      <c r="D26" s="30"/>
      <c r="E26" s="30"/>
      <c r="F26" s="72">
        <f>D26*E26</f>
        <v>0</v>
      </c>
    </row>
    <row r="27" spans="1:6" ht="10" customHeight="1">
      <c r="A27" s="71"/>
      <c r="B27" s="22"/>
      <c r="C27" s="27"/>
      <c r="D27" s="8"/>
      <c r="E27" s="8"/>
      <c r="F27" s="67"/>
    </row>
    <row r="28" spans="1:6" ht="16">
      <c r="A28" s="68" t="s">
        <v>116</v>
      </c>
      <c r="B28" s="69" t="s">
        <v>85</v>
      </c>
      <c r="C28" s="28" t="s">
        <v>67</v>
      </c>
      <c r="D28" s="30"/>
      <c r="E28" s="30"/>
      <c r="F28" s="72">
        <f>D28*E28</f>
        <v>0</v>
      </c>
    </row>
    <row r="29" spans="1:6" ht="10" customHeight="1">
      <c r="A29" s="71"/>
      <c r="B29" s="22"/>
      <c r="C29" s="27"/>
      <c r="D29" s="8"/>
      <c r="E29" s="8"/>
      <c r="F29" s="67"/>
    </row>
    <row r="30" spans="1:6" ht="16">
      <c r="A30" s="68" t="s">
        <v>107</v>
      </c>
      <c r="B30" s="69" t="s">
        <v>103</v>
      </c>
      <c r="C30" s="27"/>
      <c r="D30" s="8"/>
      <c r="E30" s="8"/>
      <c r="F30" s="67"/>
    </row>
    <row r="31" spans="1:6" ht="10" customHeight="1">
      <c r="A31" s="71"/>
      <c r="B31" s="22"/>
      <c r="C31" s="27"/>
      <c r="D31" s="8"/>
      <c r="E31" s="8"/>
      <c r="F31" s="67"/>
    </row>
    <row r="32" spans="1:6" ht="16">
      <c r="A32" s="68" t="s">
        <v>117</v>
      </c>
      <c r="B32" s="69" t="s">
        <v>104</v>
      </c>
      <c r="C32" s="27"/>
      <c r="D32" s="8"/>
      <c r="E32" s="8"/>
      <c r="F32" s="67"/>
    </row>
    <row r="33" spans="1:701" ht="16">
      <c r="A33" s="68"/>
      <c r="B33" s="69" t="s">
        <v>118</v>
      </c>
      <c r="C33" s="27" t="s">
        <v>0</v>
      </c>
      <c r="D33" s="30"/>
      <c r="E33" s="30"/>
      <c r="F33" s="72">
        <f t="shared" ref="F33:F35" si="1">D33*E33</f>
        <v>0</v>
      </c>
    </row>
    <row r="34" spans="1:701" ht="19" customHeight="1">
      <c r="A34" s="68"/>
      <c r="B34" s="69" t="s">
        <v>119</v>
      </c>
      <c r="C34" s="27" t="s">
        <v>0</v>
      </c>
      <c r="D34" s="30"/>
      <c r="E34" s="30"/>
      <c r="F34" s="72">
        <f t="shared" si="1"/>
        <v>0</v>
      </c>
    </row>
    <row r="35" spans="1:701" ht="19" customHeight="1">
      <c r="A35" s="71"/>
      <c r="B35" s="69" t="s">
        <v>120</v>
      </c>
      <c r="C35" s="27" t="s">
        <v>0</v>
      </c>
      <c r="D35" s="30"/>
      <c r="E35" s="30"/>
      <c r="F35" s="72">
        <f t="shared" si="1"/>
        <v>0</v>
      </c>
    </row>
    <row r="36" spans="1:701" ht="19" customHeight="1">
      <c r="A36" s="71"/>
      <c r="B36" s="74" t="s">
        <v>121</v>
      </c>
      <c r="C36" s="27"/>
      <c r="D36" s="90">
        <f>F33+F34+F35</f>
        <v>0</v>
      </c>
      <c r="E36" s="91"/>
      <c r="F36" s="70"/>
    </row>
    <row r="37" spans="1:701" ht="10" customHeight="1">
      <c r="A37" s="75"/>
      <c r="B37" s="76"/>
      <c r="C37" s="77"/>
      <c r="D37" s="78"/>
      <c r="E37" s="79"/>
      <c r="F37" s="80"/>
    </row>
    <row r="38" spans="1:701" ht="10" customHeight="1">
      <c r="A38" s="25"/>
      <c r="B38" s="25"/>
      <c r="C38" s="25"/>
      <c r="D38" s="25"/>
      <c r="E38" s="25"/>
      <c r="F38" s="25"/>
    </row>
    <row r="39" spans="1:701" ht="24" customHeight="1">
      <c r="A39" s="31"/>
      <c r="B39" s="32" t="s">
        <v>91</v>
      </c>
      <c r="C39" s="33"/>
      <c r="D39" s="33"/>
      <c r="E39" s="33"/>
      <c r="F39" s="45">
        <f>SUM(F7:F35)</f>
        <v>0</v>
      </c>
      <c r="ZY39" t="s">
        <v>15</v>
      </c>
    </row>
    <row r="40" spans="1:701" ht="24" customHeight="1">
      <c r="A40" s="34" t="e">
        <f>#REF!</f>
        <v>#REF!</v>
      </c>
      <c r="B40" s="38" t="s">
        <v>69</v>
      </c>
      <c r="C40" s="39"/>
      <c r="D40" s="39"/>
      <c r="E40" s="39"/>
      <c r="F40" s="40">
        <f>F39*0.2</f>
        <v>0</v>
      </c>
      <c r="ZY40" t="s">
        <v>16</v>
      </c>
    </row>
    <row r="41" spans="1:701" ht="24" customHeight="1">
      <c r="A41" s="35"/>
      <c r="B41" s="36" t="s">
        <v>92</v>
      </c>
      <c r="C41" s="37"/>
      <c r="D41" s="37"/>
      <c r="E41" s="37"/>
      <c r="F41" s="41">
        <f>F39+F40</f>
        <v>0</v>
      </c>
      <c r="ZY41" t="s">
        <v>17</v>
      </c>
    </row>
    <row r="42" spans="1:701" ht="10" customHeight="1">
      <c r="F42" s="16"/>
    </row>
    <row r="43" spans="1:701" ht="17" customHeight="1">
      <c r="A43" s="46"/>
      <c r="B43" s="47" t="s">
        <v>70</v>
      </c>
      <c r="C43" s="84" t="s">
        <v>71</v>
      </c>
      <c r="D43" s="84"/>
      <c r="E43" s="47"/>
      <c r="F43" s="48"/>
    </row>
    <row r="44" spans="1:701" ht="17" customHeight="1">
      <c r="A44" s="11"/>
      <c r="B44" s="25" t="s">
        <v>72</v>
      </c>
      <c r="C44" s="51" t="s">
        <v>73</v>
      </c>
      <c r="D44" s="51"/>
      <c r="E44" s="25"/>
      <c r="F44" s="52"/>
    </row>
    <row r="45" spans="1:701" ht="22" customHeight="1">
      <c r="A45" s="49"/>
      <c r="B45" s="50" t="s">
        <v>74</v>
      </c>
      <c r="C45" s="85" t="s">
        <v>75</v>
      </c>
      <c r="D45" s="85"/>
      <c r="E45" s="85"/>
      <c r="F45" s="86"/>
    </row>
  </sheetData>
  <mergeCells count="6">
    <mergeCell ref="A1:F1"/>
    <mergeCell ref="C43:D43"/>
    <mergeCell ref="C45:F45"/>
    <mergeCell ref="D36:E36"/>
    <mergeCell ref="D24:E24"/>
    <mergeCell ref="A2:F2"/>
  </mergeCells>
  <printOptions horizontalCentered="1" verticalCentered="1"/>
  <pageMargins left="0.27559055118110237" right="0.27559055118110237" top="7.874015748031496E-2" bottom="7.874015748031496E-2" header="0.74803149606299213" footer="0.74803149606299213"/>
  <pageSetup paperSize="9" scale="93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374e25-8554-4e73-8f39-2c51f9aef734" xsi:nil="true"/>
    <lcf76f155ced4ddcb4097134ff3c332f xmlns="08255970-6da2-4f71-bd8b-5199a3512db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4BD506-8698-48C3-8EF2-E24EC91EECA7}"/>
</file>

<file path=customXml/itemProps2.xml><?xml version="1.0" encoding="utf-8"?>
<ds:datastoreItem xmlns:ds="http://schemas.openxmlformats.org/officeDocument/2006/customXml" ds:itemID="{A748C334-69D3-47B0-8393-76FC314541E7}"/>
</file>

<file path=customXml/itemProps3.xml><?xml version="1.0" encoding="utf-8"?>
<ds:datastoreItem xmlns:ds="http://schemas.openxmlformats.org/officeDocument/2006/customXml" ds:itemID="{55B7FB8A-3FE4-4A49-A0BD-AB6AAF27CC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Lot N°01 Page de garde</vt:lpstr>
      <vt:lpstr>Lot N°01 CLOISONS AMOVIBLES</vt:lpstr>
      <vt:lpstr>Lot N°02 Page de garde</vt:lpstr>
      <vt:lpstr>Lot N°02 FAUX PLAFONDS</vt:lpstr>
      <vt:lpstr>Lot N°03 Page de garde</vt:lpstr>
      <vt:lpstr>Lot N°03 -SOLS SOUPLES  P PEINT</vt:lpstr>
      <vt:lpstr>'Lot N°01 CLOISONS AMOVIBLES'!Impression_des_titres</vt:lpstr>
      <vt:lpstr>'Lot N°02 FAUX PLAFONDS'!Impression_des_titres</vt:lpstr>
      <vt:lpstr>'Lot N°03 -SOLS SOUPLES  P PEINT'!Impression_des_titres</vt:lpstr>
      <vt:lpstr>'Lot N°01 CLOISONS AMOVIBLES'!Zone_d_impression</vt:lpstr>
      <vt:lpstr>'Lot N°01 Page de garde'!Zone_d_impression</vt:lpstr>
      <vt:lpstr>'Lot N°02 FAUX PLAFONDS'!Zone_d_impression</vt:lpstr>
      <vt:lpstr>'Lot N°03 -SOLS SOUPLES  P PEINT'!Zone_d_impression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</dc:creator>
  <cp:lastModifiedBy>alain molines</cp:lastModifiedBy>
  <dcterms:created xsi:type="dcterms:W3CDTF">2025-04-11T15:07:32Z</dcterms:created>
  <dcterms:modified xsi:type="dcterms:W3CDTF">2025-07-17T13:54:45Z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</Properties>
</file>